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eryl.barra\Documents\"/>
    </mc:Choice>
  </mc:AlternateContent>
  <bookViews>
    <workbookView xWindow="-108" yWindow="-108" windowWidth="23256" windowHeight="12456"/>
  </bookViews>
  <sheets>
    <sheet name="Simplified Payroll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9" i="2" l="1"/>
  <c r="R19" i="2"/>
  <c r="S19" i="2"/>
  <c r="N19" i="2"/>
  <c r="O19" i="2"/>
  <c r="M19" i="2"/>
  <c r="L19" i="2"/>
  <c r="S13" i="2" l="1"/>
  <c r="T13" i="2" s="1"/>
  <c r="S14" i="2"/>
  <c r="T14" i="2" s="1"/>
  <c r="S15" i="2"/>
  <c r="T15" i="2" s="1"/>
  <c r="S16" i="2"/>
  <c r="T16" i="2" s="1"/>
  <c r="V16" i="2" s="1"/>
  <c r="S17" i="2"/>
  <c r="T17" i="2" s="1"/>
  <c r="S18" i="2"/>
  <c r="T18" i="2"/>
  <c r="U13" i="2"/>
  <c r="U14" i="2"/>
  <c r="U15" i="2"/>
  <c r="U16" i="2"/>
  <c r="U17" i="2"/>
  <c r="U18" i="2"/>
  <c r="P13" i="2"/>
  <c r="P14" i="2"/>
  <c r="P15" i="2"/>
  <c r="P16" i="2"/>
  <c r="P17" i="2"/>
  <c r="P18" i="2"/>
  <c r="V18" i="2" l="1"/>
  <c r="V17" i="2"/>
  <c r="V14" i="2"/>
  <c r="V13" i="2"/>
  <c r="V15" i="2"/>
  <c r="W19" i="2" l="1"/>
  <c r="W18" i="2"/>
  <c r="W17" i="2"/>
  <c r="W16" i="2"/>
  <c r="W15" i="2"/>
  <c r="W14" i="2"/>
  <c r="W13" i="2"/>
  <c r="W12" i="2"/>
  <c r="W11" i="2"/>
  <c r="S12" i="2" l="1"/>
  <c r="S11" i="2"/>
  <c r="P12" i="2"/>
  <c r="P11" i="2"/>
  <c r="P19" i="2" s="1"/>
  <c r="T12" i="2" l="1"/>
  <c r="U12" i="2"/>
  <c r="T11" i="2"/>
  <c r="T19" i="2" s="1"/>
  <c r="U11" i="2"/>
  <c r="U19" i="2" s="1"/>
  <c r="V12" i="2" l="1"/>
  <c r="V11" i="2"/>
  <c r="V19" i="2" s="1"/>
</calcChain>
</file>

<file path=xl/sharedStrings.xml><?xml version="1.0" encoding="utf-8"?>
<sst xmlns="http://schemas.openxmlformats.org/spreadsheetml/2006/main" count="74" uniqueCount="65">
  <si>
    <t>Employer Name</t>
  </si>
  <si>
    <t>Citizen Rates</t>
  </si>
  <si>
    <t>Non-Citizen Rates</t>
  </si>
  <si>
    <t>Special Rates</t>
  </si>
  <si>
    <t>Year</t>
  </si>
  <si>
    <t>National Idendity Number (if an individual)</t>
  </si>
  <si>
    <t>Business Registration Number</t>
  </si>
  <si>
    <t>Applicable Year</t>
  </si>
  <si>
    <t>Citizen</t>
  </si>
  <si>
    <t>Citizen rates</t>
  </si>
  <si>
    <t>Applicable Month</t>
  </si>
  <si>
    <t>Non-Citizen</t>
  </si>
  <si>
    <t>Non-Citizen with Citizen Rates</t>
  </si>
  <si>
    <t>Employee Details</t>
  </si>
  <si>
    <t>Details of Emoluments</t>
  </si>
  <si>
    <t>Employee Tax Calculation</t>
  </si>
  <si>
    <t>Special Rate</t>
  </si>
  <si>
    <t>Allowances</t>
  </si>
  <si>
    <t>Management /Board /Director fees</t>
  </si>
  <si>
    <t>Other taxable emoluments</t>
  </si>
  <si>
    <t>Overtime</t>
  </si>
  <si>
    <t>Other Non-Taxable Emoluments</t>
  </si>
  <si>
    <t>Total Non-taxable Emoluments</t>
  </si>
  <si>
    <t>Total</t>
  </si>
  <si>
    <t>JAN</t>
  </si>
  <si>
    <t>Taxable Emoluments</t>
  </si>
  <si>
    <t>End Date (DD/MM/YY</t>
  </si>
  <si>
    <t>Job Title</t>
  </si>
  <si>
    <t>Declaration:  I declare that the information on this form is true and correct, and that I am authorised to make this declaration.</t>
  </si>
  <si>
    <t>Name                                                                                       Signature                                                                  Date</t>
  </si>
  <si>
    <t>National Identity Number (NIN) *</t>
  </si>
  <si>
    <t>Employer SPF Number *</t>
  </si>
  <si>
    <t>Employer TIN *</t>
  </si>
  <si>
    <t>Surname *</t>
  </si>
  <si>
    <t>Names *</t>
  </si>
  <si>
    <t>Start Date (DD/MM/YY) *</t>
  </si>
  <si>
    <t>Gender *</t>
  </si>
  <si>
    <t>Citizen/Non-Citizen *</t>
  </si>
  <si>
    <t>Applicable Rate *</t>
  </si>
  <si>
    <t>Salary *</t>
  </si>
  <si>
    <t>Net of Tax Emoluments *</t>
  </si>
  <si>
    <t>Income Tax Withheld *</t>
  </si>
  <si>
    <t>Total Emoluments *</t>
  </si>
  <si>
    <t>Total Taxable Emoluments*</t>
  </si>
  <si>
    <t>Eff. Rate</t>
  </si>
  <si>
    <t>CitizenStat</t>
  </si>
  <si>
    <t>Rate</t>
  </si>
  <si>
    <t>NMBT Rate</t>
  </si>
  <si>
    <t>Limit</t>
  </si>
  <si>
    <t>K</t>
  </si>
  <si>
    <t>Month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</si>
  <si>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</si>
  <si>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</si>
  <si>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</si>
  <si>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</si>
  <si>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</si>
  <si>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</si>
  <si>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</si>
  <si>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</si>
  <si>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</si>
  <si>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</si>
  <si>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</si>
  <si>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citizen rates</t>
  </si>
  <si>
    <t>Non-Taxable Emoluments</t>
  </si>
  <si>
    <t>PAYROLL WITHHOLDNG STATEMENT (Effective January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</si>
</sst>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0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sz val="9"/>
      <color indexed="8"/>
      <name val="Red Hat Display"/>
      <family val="3"/>
    </font>
    <font>
      <sz val="9"/>
      <color theme="1"/>
      <name val="Red Hat Display"/>
      <family val="3"/>
    </font>
    <font>
      <b/>
      <sz val="9"/>
      <name val="Red Hat Display"/>
      <family val="3"/>
    </font>
    <font>
      <b/>
      <sz val="9"/>
      <color rgb="FFFF0000"/>
      <name val="Red Hat Display"/>
      <family val="3"/>
    </font>
    <font>
      <sz val="9"/>
      <color indexed="8"/>
      <name val="Red Hat Display"/>
      <family val="3"/>
    </font>
    <font>
      <sz val="9"/>
      <name val="Red Hat Display"/>
      <family val="3"/>
    </font>
    <font>
      <b/>
      <sz val="9"/>
      <color rgb="FF000000"/>
      <name val="Red Hat Display"/>
      <family val="3"/>
    </font>
  </fonts>
  <fills count="9">
    <fill>
      <patternFill patternType="none"/>
    </fill>
    <fill>
      <patternFill patternType="gray125"/>
    </fill>
    <fill>
      <patternFill patternType="solid">
        <fgColor rgb="FF9BC2E6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/>
      <bottom style="double">
        <color rgb="FFD0CECE"/>
      </bottom>
      <diagonal/>
    </border>
    <border>
      <left style="thin">
        <color rgb="FF000000"/>
      </left>
      <right style="thin">
        <color rgb="FF000000"/>
      </right>
      <top/>
      <bottom style="double">
        <color rgb="FFD0CECE"/>
      </bottom>
      <diagonal/>
    </border>
    <border>
      <left/>
      <right/>
      <top/>
      <bottom style="double">
        <color rgb="FFD0CECE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/>
    <xf numFmtId="0" fontId="2" fillId="3" borderId="0" xfId="0" applyFont="1" applyFill="1"/>
    <xf numFmtId="0" fontId="0" fillId="3" borderId="0" xfId="0" applyFill="1"/>
    <xf numFmtId="0" fontId="0" fillId="3" borderId="2" xfId="0" applyFill="1" applyBorder="1"/>
    <xf numFmtId="0" fontId="2" fillId="4" borderId="0" xfId="0" applyFont="1" applyFill="1"/>
    <xf numFmtId="0" fontId="0" fillId="4" borderId="0" xfId="0" applyFill="1"/>
    <xf numFmtId="0" fontId="0" fillId="4" borderId="2" xfId="0" applyFill="1" applyBorder="1"/>
    <xf numFmtId="0" fontId="2" fillId="5" borderId="0" xfId="0" applyFont="1" applyFill="1"/>
    <xf numFmtId="0" fontId="0" fillId="5" borderId="0" xfId="0" applyFill="1"/>
    <xf numFmtId="0" fontId="2" fillId="6" borderId="3" xfId="0" applyFont="1" applyFill="1" applyBorder="1"/>
    <xf numFmtId="0" fontId="0" fillId="0" borderId="4" xfId="0" applyBorder="1" applyAlignment="1">
      <alignment horizontal="left"/>
    </xf>
    <xf numFmtId="0" fontId="2" fillId="6" borderId="0" xfId="0" applyFont="1" applyFill="1"/>
    <xf numFmtId="0" fontId="0" fillId="0" borderId="0" xfId="0" applyAlignment="1">
      <alignment horizontal="left"/>
    </xf>
    <xf numFmtId="0" fontId="0" fillId="0" borderId="7" xfId="0" applyBorder="1"/>
    <xf numFmtId="9" fontId="0" fillId="0" borderId="2" xfId="0" applyNumberFormat="1" applyBorder="1"/>
    <xf numFmtId="43" fontId="4" fillId="0" borderId="0" xfId="1" applyFont="1" applyProtection="1"/>
    <xf numFmtId="9" fontId="0" fillId="0" borderId="0" xfId="0" applyNumberFormat="1"/>
    <xf numFmtId="0" fontId="2" fillId="0" borderId="0" xfId="0" applyFont="1" applyAlignment="1">
      <alignment horizontal="left"/>
    </xf>
    <xf numFmtId="43" fontId="0" fillId="0" borderId="0" xfId="1" applyFont="1"/>
    <xf numFmtId="0" fontId="5" fillId="0" borderId="0" xfId="0" applyFont="1"/>
    <xf numFmtId="0" fontId="2" fillId="6" borderId="32" xfId="0" applyFont="1" applyFill="1" applyBorder="1"/>
    <xf numFmtId="0" fontId="2" fillId="6" borderId="33" xfId="0" applyFont="1" applyFill="1" applyBorder="1"/>
    <xf numFmtId="0" fontId="2" fillId="6" borderId="34" xfId="0" applyFont="1" applyFill="1" applyBorder="1"/>
    <xf numFmtId="0" fontId="0" fillId="0" borderId="35" xfId="0" applyBorder="1"/>
    <xf numFmtId="0" fontId="0" fillId="0" borderId="11" xfId="0" applyBorder="1"/>
    <xf numFmtId="43" fontId="0" fillId="0" borderId="11" xfId="1" applyFont="1" applyBorder="1"/>
    <xf numFmtId="0" fontId="0" fillId="0" borderId="18" xfId="0" applyBorder="1" applyAlignment="1" applyProtection="1">
      <alignment horizontal="left"/>
      <protection locked="0"/>
    </xf>
    <xf numFmtId="0" fontId="0" fillId="0" borderId="0" xfId="0" applyBorder="1"/>
    <xf numFmtId="0" fontId="2" fillId="2" borderId="11" xfId="0" applyFont="1" applyFill="1" applyBorder="1"/>
    <xf numFmtId="0" fontId="2" fillId="2" borderId="20" xfId="0" applyFont="1" applyFill="1" applyBorder="1"/>
    <xf numFmtId="0" fontId="0" fillId="0" borderId="0" xfId="0" applyBorder="1" applyAlignment="1" applyProtection="1">
      <alignment horizontal="left"/>
      <protection locked="0"/>
    </xf>
    <xf numFmtId="0" fontId="2" fillId="2" borderId="40" xfId="0" applyFont="1" applyFill="1" applyBorder="1"/>
    <xf numFmtId="0" fontId="2" fillId="2" borderId="30" xfId="0" applyFont="1" applyFill="1" applyBorder="1"/>
    <xf numFmtId="0" fontId="2" fillId="2" borderId="24" xfId="0" applyFont="1" applyFill="1" applyBorder="1"/>
    <xf numFmtId="0" fontId="6" fillId="2" borderId="1" xfId="0" applyFont="1" applyFill="1" applyBorder="1"/>
    <xf numFmtId="0" fontId="6" fillId="2" borderId="5" xfId="0" applyFont="1" applyFill="1" applyBorder="1"/>
    <xf numFmtId="0" fontId="6" fillId="2" borderId="8" xfId="0" applyFont="1" applyFill="1" applyBorder="1"/>
    <xf numFmtId="0" fontId="7" fillId="0" borderId="0" xfId="0" applyFont="1"/>
    <xf numFmtId="0" fontId="6" fillId="2" borderId="22" xfId="0" applyFont="1" applyFill="1" applyBorder="1"/>
    <xf numFmtId="0" fontId="6" fillId="2" borderId="0" xfId="0" applyFont="1" applyFill="1" applyBorder="1"/>
    <xf numFmtId="0" fontId="8" fillId="2" borderId="23" xfId="0" applyFont="1" applyFill="1" applyBorder="1"/>
    <xf numFmtId="0" fontId="6" fillId="2" borderId="26" xfId="0" applyFont="1" applyFill="1" applyBorder="1"/>
    <xf numFmtId="0" fontId="6" fillId="2" borderId="19" xfId="0" applyFont="1" applyFill="1" applyBorder="1"/>
    <xf numFmtId="0" fontId="6" fillId="2" borderId="27" xfId="0" applyFont="1" applyFill="1" applyBorder="1"/>
    <xf numFmtId="0" fontId="8" fillId="2" borderId="28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/>
    </xf>
    <xf numFmtId="0" fontId="8" fillId="2" borderId="29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 wrapText="1"/>
    </xf>
    <xf numFmtId="0" fontId="8" fillId="2" borderId="36" xfId="0" applyFont="1" applyFill="1" applyBorder="1" applyAlignment="1">
      <alignment vertical="center" wrapText="1"/>
    </xf>
    <xf numFmtId="0" fontId="8" fillId="7" borderId="28" xfId="0" applyFont="1" applyFill="1" applyBorder="1" applyAlignment="1">
      <alignment vertical="center"/>
    </xf>
    <xf numFmtId="0" fontId="8" fillId="7" borderId="29" xfId="0" applyFont="1" applyFill="1" applyBorder="1" applyAlignment="1">
      <alignment vertical="center"/>
    </xf>
    <xf numFmtId="0" fontId="8" fillId="7" borderId="29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vertical="center" wrapText="1"/>
    </xf>
    <xf numFmtId="0" fontId="6" fillId="7" borderId="28" xfId="0" applyFont="1" applyFill="1" applyBorder="1" applyAlignment="1">
      <alignment vertical="center"/>
    </xf>
    <xf numFmtId="0" fontId="6" fillId="7" borderId="29" xfId="0" applyFont="1" applyFill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8" fillId="2" borderId="17" xfId="0" applyFont="1" applyFill="1" applyBorder="1" applyAlignment="1">
      <alignment vertical="center" wrapText="1"/>
    </xf>
    <xf numFmtId="0" fontId="8" fillId="2" borderId="35" xfId="0" applyFont="1" applyFill="1" applyBorder="1" applyAlignment="1">
      <alignment vertical="center" wrapText="1"/>
    </xf>
    <xf numFmtId="0" fontId="8" fillId="2" borderId="16" xfId="0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13" xfId="0" applyFont="1" applyBorder="1" applyAlignment="1">
      <alignment vertical="center"/>
    </xf>
    <xf numFmtId="0" fontId="8" fillId="8" borderId="6" xfId="0" applyFont="1" applyFill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8" borderId="21" xfId="0" applyFont="1" applyFill="1" applyBorder="1" applyAlignment="1">
      <alignment vertical="center" wrapText="1"/>
    </xf>
    <xf numFmtId="0" fontId="8" fillId="8" borderId="5" xfId="0" applyFont="1" applyFill="1" applyBorder="1" applyAlignment="1">
      <alignment vertical="center" wrapText="1"/>
    </xf>
    <xf numFmtId="0" fontId="8" fillId="8" borderId="13" xfId="0" applyFont="1" applyFill="1" applyBorder="1" applyAlignment="1">
      <alignment vertical="center" wrapText="1"/>
    </xf>
    <xf numFmtId="0" fontId="8" fillId="8" borderId="25" xfId="0" applyFont="1" applyFill="1" applyBorder="1" applyAlignment="1">
      <alignment vertical="center" wrapText="1"/>
    </xf>
    <xf numFmtId="164" fontId="10" fillId="0" borderId="0" xfId="3" applyNumberFormat="1" applyFont="1" applyProtection="1">
      <protection locked="0"/>
    </xf>
    <xf numFmtId="0" fontId="9" fillId="0" borderId="6" xfId="0" applyFont="1" applyBorder="1" applyAlignment="1">
      <alignment vertical="center" wrapText="1"/>
    </xf>
    <xf numFmtId="0" fontId="9" fillId="0" borderId="3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9" fillId="0" borderId="37" xfId="0" applyFont="1" applyBorder="1" applyAlignment="1">
      <alignment vertical="center" wrapText="1"/>
    </xf>
    <xf numFmtId="0" fontId="8" fillId="0" borderId="15" xfId="0" applyFont="1" applyBorder="1" applyAlignment="1">
      <alignment vertical="center"/>
    </xf>
    <xf numFmtId="0" fontId="8" fillId="0" borderId="15" xfId="0" applyFont="1" applyBorder="1" applyAlignment="1">
      <alignment vertical="center" wrapText="1"/>
    </xf>
    <xf numFmtId="0" fontId="6" fillId="0" borderId="31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11" fillId="0" borderId="0" xfId="0" applyFont="1"/>
    <xf numFmtId="0" fontId="10" fillId="0" borderId="0" xfId="0" applyFont="1"/>
    <xf numFmtId="0" fontId="12" fillId="0" borderId="0" xfId="0" applyFont="1"/>
    <xf numFmtId="0" fontId="6" fillId="0" borderId="0" xfId="0" applyFont="1"/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2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744638</xdr:colOff>
      <xdr:row>0</xdr:row>
      <xdr:rowOff>121920</xdr:rowOff>
    </xdr:from>
    <xdr:to>
      <xdr:col>11</xdr:col>
      <xdr:colOff>213359</xdr:colOff>
      <xdr:row>4</xdr:row>
      <xdr:rowOff>53340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2518" y="121920"/>
          <a:ext cx="1587081" cy="67818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ndre Schoonbee" id="{4ED50306-D506-4A45-9C80-8EF766E3BB9B}" userId="548e0e7cf48b3cc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3"/>
  <sheetViews>
    <sheetView tabSelected="1" topLeftCell="B1" workbookViewId="0">
      <selection activeCell="O1" sqref="O1"/>
    </sheetView>
  </sheetViews>
  <sheetFormatPr defaultRowHeight="14.4" x14ac:dyDescent="0.3"/>
  <cols>
    <col min="1" max="1" width="30.33203125" customWidth="1"/>
    <col min="2" max="2" width="23" customWidth="1"/>
    <col min="3" max="3" width="16.33203125" customWidth="1"/>
    <col min="4" max="4" width="13.33203125" customWidth="1"/>
    <col min="5" max="5" width="13.6640625" customWidth="1"/>
    <col min="6" max="6" width="14.6640625" customWidth="1"/>
    <col min="7" max="7" width="12.44140625" customWidth="1"/>
    <col min="10" max="10" width="13.33203125" customWidth="1"/>
    <col min="11" max="11" width="17.5546875" customWidth="1"/>
    <col min="13" max="13" width="11.6640625" customWidth="1"/>
    <col min="14" max="14" width="18.6640625" customWidth="1"/>
    <col min="15" max="15" width="17.44140625" customWidth="1"/>
    <col min="16" max="16" width="17.6640625" customWidth="1"/>
    <col min="17" max="17" width="12.33203125" customWidth="1"/>
    <col min="18" max="18" width="28" customWidth="1"/>
    <col min="19" max="19" width="30.44140625" customWidth="1"/>
    <col min="20" max="20" width="21.44140625" customWidth="1"/>
    <col min="21" max="21" width="17.6640625" customWidth="1"/>
    <col min="22" max="22" width="16.6640625" customWidth="1"/>
    <col min="23" max="23" width="11.6640625" hidden="1" customWidth="1"/>
    <col min="24" max="35" width="9.5546875" hidden="1" customWidth="1"/>
    <col min="36" max="36" width="9.33203125" hidden="1" customWidth="1"/>
    <col min="37" max="37" width="27.5546875" hidden="1" customWidth="1"/>
    <col min="38" max="38" width="0" hidden="1" customWidth="1"/>
    <col min="39" max="39" width="13.33203125" hidden="1" customWidth="1"/>
    <col min="40" max="40" width="11.6640625" hidden="1" customWidth="1"/>
    <col min="41" max="41" width="0" hidden="1" customWidth="1"/>
    <col min="42" max="42" width="10.6640625" hidden="1" customWidth="1"/>
    <col min="43" max="43" width="11.5546875" hidden="1" customWidth="1"/>
    <col min="44" max="60" width="0" hidden="1" customWidth="1"/>
  </cols>
  <sheetData>
    <row r="1" spans="1:60" x14ac:dyDescent="0.3">
      <c r="A1" s="37" t="s">
        <v>0</v>
      </c>
      <c r="B1" s="31"/>
      <c r="C1" s="34"/>
      <c r="AL1" s="3"/>
      <c r="AM1" s="4" t="s">
        <v>1</v>
      </c>
      <c r="AN1" s="5"/>
      <c r="AO1" s="6"/>
      <c r="AP1" s="7" t="s">
        <v>2</v>
      </c>
      <c r="AQ1" s="8"/>
      <c r="AR1" s="9"/>
      <c r="AS1" s="10" t="s">
        <v>3</v>
      </c>
      <c r="AT1" s="11"/>
      <c r="AU1" s="11"/>
      <c r="AV1" s="12" t="s">
        <v>4</v>
      </c>
      <c r="AW1" s="13">
        <v>2018</v>
      </c>
      <c r="AX1" s="13">
        <v>2019</v>
      </c>
      <c r="AY1" s="13">
        <v>2020</v>
      </c>
      <c r="AZ1" s="13">
        <v>2021</v>
      </c>
      <c r="BA1" s="13">
        <v>2022</v>
      </c>
      <c r="BB1" s="13">
        <v>2023</v>
      </c>
      <c r="BC1" s="13">
        <v>2024</v>
      </c>
      <c r="BD1" s="13">
        <v>2025</v>
      </c>
      <c r="BE1" s="13"/>
      <c r="BF1" s="13"/>
      <c r="BG1" s="13"/>
      <c r="BH1" s="13"/>
    </row>
    <row r="2" spans="1:60" ht="15" thickBot="1" x14ac:dyDescent="0.35">
      <c r="A2" s="38" t="s">
        <v>5</v>
      </c>
      <c r="B2" s="32"/>
      <c r="C2" s="35"/>
      <c r="D2" s="30"/>
      <c r="AJ2" s="23" t="s">
        <v>45</v>
      </c>
      <c r="AK2" s="24" t="s">
        <v>46</v>
      </c>
      <c r="AL2" s="23" t="s">
        <v>47</v>
      </c>
      <c r="AM2" s="25" t="s">
        <v>48</v>
      </c>
      <c r="AN2" s="25" t="s">
        <v>49</v>
      </c>
      <c r="AO2" s="23" t="s">
        <v>46</v>
      </c>
      <c r="AP2" s="25" t="s">
        <v>48</v>
      </c>
      <c r="AQ2" s="25" t="s">
        <v>49</v>
      </c>
      <c r="AR2" s="23" t="s">
        <v>46</v>
      </c>
      <c r="AS2" s="25" t="s">
        <v>48</v>
      </c>
      <c r="AT2" s="25" t="s">
        <v>49</v>
      </c>
      <c r="AU2" s="23" t="s">
        <v>46</v>
      </c>
      <c r="AV2" s="14" t="s">
        <v>50</v>
      </c>
      <c r="AW2" s="15" t="s">
        <v>24</v>
      </c>
      <c r="AX2" s="15" t="s">
        <v>51</v>
      </c>
      <c r="AY2" s="15" t="s">
        <v>52</v>
      </c>
      <c r="AZ2" s="15" t="s">
        <v>53</v>
      </c>
      <c r="BA2" s="15" t="s">
        <v>54</v>
      </c>
      <c r="BB2" s="15" t="s">
        <v>55</v>
      </c>
      <c r="BC2" s="15" t="s">
        <v>56</v>
      </c>
      <c r="BD2" s="15" t="s">
        <v>57</v>
      </c>
      <c r="BE2" s="15" t="s">
        <v>58</v>
      </c>
      <c r="BF2" s="15" t="s">
        <v>59</v>
      </c>
      <c r="BG2" s="15" t="s">
        <v>60</v>
      </c>
      <c r="BH2" s="15" t="s">
        <v>61</v>
      </c>
    </row>
    <row r="3" spans="1:60" ht="15" thickTop="1" x14ac:dyDescent="0.3">
      <c r="A3" s="38" t="s">
        <v>6</v>
      </c>
      <c r="B3" s="32"/>
      <c r="C3" s="36"/>
      <c r="AJ3" s="3" t="s">
        <v>8</v>
      </c>
      <c r="AK3" s="16" t="s">
        <v>9</v>
      </c>
      <c r="AL3" s="17">
        <v>0.15</v>
      </c>
      <c r="AM3" s="18">
        <v>8555.5</v>
      </c>
      <c r="AN3" s="18">
        <v>0</v>
      </c>
      <c r="AO3" s="17">
        <v>0.15</v>
      </c>
      <c r="AP3" s="18">
        <v>0</v>
      </c>
      <c r="AQ3" s="18">
        <v>0</v>
      </c>
      <c r="AR3" s="17">
        <v>0.15</v>
      </c>
      <c r="AS3" s="18">
        <v>0</v>
      </c>
      <c r="AT3" s="18">
        <v>0</v>
      </c>
      <c r="AU3" s="19">
        <v>0.03</v>
      </c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</row>
    <row r="4" spans="1:60" x14ac:dyDescent="0.3">
      <c r="A4" s="38" t="s">
        <v>7</v>
      </c>
      <c r="B4" s="105"/>
      <c r="C4" s="106"/>
      <c r="D4" s="33"/>
      <c r="F4" s="30"/>
      <c r="AJ4" s="3" t="s">
        <v>11</v>
      </c>
      <c r="AK4" s="16" t="s">
        <v>2</v>
      </c>
      <c r="AL4" s="3"/>
      <c r="AM4" s="18">
        <v>10000</v>
      </c>
      <c r="AN4" s="18">
        <v>216.68</v>
      </c>
      <c r="AO4" s="17">
        <v>0.2</v>
      </c>
      <c r="AP4" s="18">
        <v>10000</v>
      </c>
      <c r="AQ4" s="18">
        <v>1500</v>
      </c>
      <c r="AR4" s="17">
        <v>0.2</v>
      </c>
      <c r="AS4" s="19"/>
      <c r="AT4" s="19"/>
      <c r="AU4" s="19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</row>
    <row r="5" spans="1:60" ht="15" thickBot="1" x14ac:dyDescent="0.35">
      <c r="A5" s="39" t="s">
        <v>10</v>
      </c>
      <c r="B5" s="107"/>
      <c r="C5" s="108"/>
      <c r="D5" s="29"/>
      <c r="J5" s="98" t="s">
        <v>64</v>
      </c>
      <c r="K5" s="2"/>
      <c r="AJ5" s="3"/>
      <c r="AK5" s="16" t="s">
        <v>12</v>
      </c>
      <c r="AL5" s="3"/>
      <c r="AM5" s="18">
        <v>83333</v>
      </c>
      <c r="AN5" s="18">
        <v>14883.28</v>
      </c>
      <c r="AO5" s="17">
        <v>0.3</v>
      </c>
      <c r="AP5" s="18">
        <v>83333</v>
      </c>
      <c r="AQ5" s="18">
        <v>16166.6</v>
      </c>
      <c r="AR5" s="17">
        <v>0.3</v>
      </c>
      <c r="AS5" s="19"/>
      <c r="AT5" s="19"/>
      <c r="AU5" s="19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</row>
    <row r="6" spans="1:60" x14ac:dyDescent="0.3">
      <c r="D6" s="33"/>
      <c r="E6" s="30"/>
      <c r="K6" s="2"/>
      <c r="AJ6" s="1"/>
      <c r="AK6" s="26" t="s">
        <v>16</v>
      </c>
      <c r="AL6" s="1"/>
      <c r="AM6" s="1"/>
      <c r="AN6" s="1"/>
      <c r="AO6" s="1"/>
      <c r="AV6" s="1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</row>
    <row r="7" spans="1:60" ht="15" thickBot="1" x14ac:dyDescent="0.35">
      <c r="K7" s="2"/>
    </row>
    <row r="8" spans="1:60" ht="15" thickBot="1" x14ac:dyDescent="0.35">
      <c r="A8" s="110" t="s">
        <v>13</v>
      </c>
      <c r="B8" s="111"/>
      <c r="C8" s="111"/>
      <c r="D8" s="111"/>
      <c r="E8" s="111"/>
      <c r="F8" s="111"/>
      <c r="G8" s="111"/>
      <c r="H8" s="111"/>
      <c r="I8" s="111"/>
      <c r="J8" s="111"/>
      <c r="K8" s="112"/>
      <c r="L8" s="113" t="s">
        <v>14</v>
      </c>
      <c r="M8" s="113"/>
      <c r="N8" s="113"/>
      <c r="O8" s="113"/>
      <c r="P8" s="113"/>
      <c r="Q8" s="113"/>
      <c r="R8" s="113"/>
      <c r="S8" s="113"/>
      <c r="T8" s="99" t="s">
        <v>15</v>
      </c>
      <c r="U8" s="100"/>
      <c r="V8" s="101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</row>
    <row r="9" spans="1:60" ht="42" customHeight="1" thickBot="1" x14ac:dyDescent="0.35">
      <c r="A9" s="41"/>
      <c r="B9" s="42"/>
      <c r="C9" s="42"/>
      <c r="D9" s="42"/>
      <c r="E9" s="42"/>
      <c r="F9" s="42"/>
      <c r="G9" s="42"/>
      <c r="H9" s="42"/>
      <c r="I9" s="42"/>
      <c r="J9" s="42"/>
      <c r="K9" s="43"/>
      <c r="L9" s="102" t="s">
        <v>25</v>
      </c>
      <c r="M9" s="103"/>
      <c r="N9" s="103"/>
      <c r="O9" s="103"/>
      <c r="P9" s="104"/>
      <c r="Q9" s="102" t="s">
        <v>63</v>
      </c>
      <c r="R9" s="103"/>
      <c r="S9" s="104"/>
      <c r="T9" s="44"/>
      <c r="U9" s="45"/>
      <c r="V9" s="46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</row>
    <row r="10" spans="1:60" ht="49.2" customHeight="1" x14ac:dyDescent="0.3">
      <c r="A10" s="47" t="s">
        <v>30</v>
      </c>
      <c r="B10" s="48" t="s">
        <v>31</v>
      </c>
      <c r="C10" s="48" t="s">
        <v>32</v>
      </c>
      <c r="D10" s="48" t="s">
        <v>33</v>
      </c>
      <c r="E10" s="48" t="s">
        <v>34</v>
      </c>
      <c r="F10" s="49" t="s">
        <v>35</v>
      </c>
      <c r="G10" s="50" t="s">
        <v>26</v>
      </c>
      <c r="H10" s="48" t="s">
        <v>36</v>
      </c>
      <c r="I10" s="51" t="s">
        <v>27</v>
      </c>
      <c r="J10" s="52" t="s">
        <v>37</v>
      </c>
      <c r="K10" s="53" t="s">
        <v>38</v>
      </c>
      <c r="L10" s="54" t="s">
        <v>39</v>
      </c>
      <c r="M10" s="55" t="s">
        <v>17</v>
      </c>
      <c r="N10" s="56" t="s">
        <v>18</v>
      </c>
      <c r="O10" s="56" t="s">
        <v>19</v>
      </c>
      <c r="P10" s="57" t="s">
        <v>43</v>
      </c>
      <c r="Q10" s="58" t="s">
        <v>20</v>
      </c>
      <c r="R10" s="59" t="s">
        <v>21</v>
      </c>
      <c r="S10" s="60" t="s">
        <v>22</v>
      </c>
      <c r="T10" s="61" t="s">
        <v>42</v>
      </c>
      <c r="U10" s="62" t="s">
        <v>41</v>
      </c>
      <c r="V10" s="63" t="s">
        <v>40</v>
      </c>
      <c r="W10" s="64" t="s">
        <v>44</v>
      </c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</row>
    <row r="11" spans="1:60" x14ac:dyDescent="0.3">
      <c r="A11" s="65"/>
      <c r="B11" s="66"/>
      <c r="C11" s="66"/>
      <c r="D11" s="66"/>
      <c r="E11" s="66"/>
      <c r="F11" s="67"/>
      <c r="G11" s="68"/>
      <c r="H11" s="66"/>
      <c r="I11" s="69"/>
      <c r="J11" s="70" t="s">
        <v>8</v>
      </c>
      <c r="K11" s="71" t="s">
        <v>62</v>
      </c>
      <c r="L11" s="65"/>
      <c r="M11" s="72"/>
      <c r="N11" s="70"/>
      <c r="O11" s="70"/>
      <c r="P11" s="73">
        <f>SUM(L11:O11)</f>
        <v>0</v>
      </c>
      <c r="Q11" s="74"/>
      <c r="R11" s="68"/>
      <c r="S11" s="75">
        <f>SUM(Q11:R11)</f>
        <v>0</v>
      </c>
      <c r="T11" s="76">
        <f>P11+S11</f>
        <v>0</v>
      </c>
      <c r="U11" s="77">
        <f>IF(K11="Special Rate",P11*$AU$3,IF(K11="Non-Citizen Rates",IF(P11&gt;$AP$5,(P11-$AP$5)*$AR$5+$AQ$5,IF(P11&gt;$AP$4,(P11-$AP$4)*$AR$4+$AQ$4,P11*$AR$3)),IF(P11&gt;$AM$5,(P11-$AM$5)*$AO$5+$AN$5,IF(P11&gt;$AM$4,(P11-$AM$4)*$AO$4+$AN$4,IF(P11&gt;$AM$3,(P11-$AM$3)*$AO$3,0)))))</f>
        <v>0</v>
      </c>
      <c r="V11" s="78">
        <f>T11-U11</f>
        <v>0</v>
      </c>
      <c r="W11" s="79">
        <f t="shared" ref="W11:W12" si="0">IF(B11=0,0,M11/B11)</f>
        <v>0</v>
      </c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</row>
    <row r="12" spans="1:60" ht="14.25" customHeight="1" x14ac:dyDescent="0.3">
      <c r="A12" s="65"/>
      <c r="B12" s="66"/>
      <c r="C12" s="66"/>
      <c r="D12" s="66"/>
      <c r="E12" s="66"/>
      <c r="F12" s="67"/>
      <c r="G12" s="68"/>
      <c r="H12" s="66"/>
      <c r="I12" s="69"/>
      <c r="J12" s="67"/>
      <c r="K12" s="80"/>
      <c r="L12" s="65"/>
      <c r="M12" s="72"/>
      <c r="N12" s="70"/>
      <c r="O12" s="70"/>
      <c r="P12" s="73">
        <f>SUM(L12:O12)</f>
        <v>0</v>
      </c>
      <c r="Q12" s="74"/>
      <c r="R12" s="68"/>
      <c r="S12" s="75">
        <f>SUM(Q12:R12)</f>
        <v>0</v>
      </c>
      <c r="T12" s="76">
        <f>P12+S12</f>
        <v>0</v>
      </c>
      <c r="U12" s="77">
        <f>IF(K12="Special Rate",P12*$AU$3,IF(K12="Non-Citizen Rates",IF(P12&gt;$AP$5,(P12-$AP$5)*$AR$5+$AQ$5,IF(P12&gt;$AP$4,(P12-$AP$4)*$AR$4+$AQ$4,P12*$AR$3)),IF(P12&gt;$AM$5,(P12-$AM$5)*$AO$5+$AN$5,IF(P12&gt;$AM$4,(P12-$AM$4)*$AO$4+$AN$4,IF(P12&gt;$AM$3,(P12-$AM$3)*$AO$3,0)))))</f>
        <v>0</v>
      </c>
      <c r="V12" s="78">
        <f>T12-U12</f>
        <v>0</v>
      </c>
      <c r="W12" s="79">
        <f t="shared" si="0"/>
        <v>0</v>
      </c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</row>
    <row r="13" spans="1:60" ht="14.25" customHeight="1" x14ac:dyDescent="0.3">
      <c r="A13" s="81"/>
      <c r="B13" s="82"/>
      <c r="C13" s="82"/>
      <c r="D13" s="82"/>
      <c r="E13" s="82"/>
      <c r="F13" s="83"/>
      <c r="G13" s="84"/>
      <c r="H13" s="82"/>
      <c r="I13" s="85"/>
      <c r="J13" s="83"/>
      <c r="K13" s="86"/>
      <c r="L13" s="81"/>
      <c r="M13" s="87"/>
      <c r="N13" s="88"/>
      <c r="O13" s="88"/>
      <c r="P13" s="73">
        <f t="shared" ref="P13:P18" si="1">SUM(L13:O13)</f>
        <v>0</v>
      </c>
      <c r="Q13" s="89"/>
      <c r="R13" s="84"/>
      <c r="S13" s="75">
        <f t="shared" ref="S13:S18" si="2">SUM(Q13:R13)</f>
        <v>0</v>
      </c>
      <c r="T13" s="76">
        <f t="shared" ref="T13:T18" si="3">P13+S13</f>
        <v>0</v>
      </c>
      <c r="U13" s="77">
        <f t="shared" ref="U13:U18" si="4">IF(K13="Special Rate",P13*$AU$3,IF(K13="Non-Citizen Rates",IF(P13&gt;$AP$5,(P13-$AP$5)*$AR$5+$AQ$5,IF(P13&gt;$AP$4,(P13-$AP$4)*$AR$4+$AQ$4,P13*$AR$3)),IF(P13&gt;$AM$5,(P13-$AM$5)*$AO$5+$AN$5,IF(P13&gt;$AM$4,(P13-$AM$4)*$AO$4+$AN$4,IF(P13&gt;$AM$3,(P13-$AM$3)*$AO$3,0)))))</f>
        <v>0</v>
      </c>
      <c r="V13" s="78">
        <f t="shared" ref="V13:V18" si="5">T13-U13</f>
        <v>0</v>
      </c>
      <c r="W13" s="79">
        <f t="shared" ref="W13:W19" si="6">IF(B19=0,0,M19/B19)</f>
        <v>0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</row>
    <row r="14" spans="1:60" ht="14.25" customHeight="1" x14ac:dyDescent="0.3">
      <c r="A14" s="81"/>
      <c r="B14" s="82"/>
      <c r="C14" s="82"/>
      <c r="D14" s="82"/>
      <c r="E14" s="82"/>
      <c r="F14" s="83"/>
      <c r="G14" s="84"/>
      <c r="H14" s="82"/>
      <c r="I14" s="85"/>
      <c r="J14" s="83"/>
      <c r="K14" s="86"/>
      <c r="L14" s="81"/>
      <c r="M14" s="87"/>
      <c r="N14" s="88"/>
      <c r="O14" s="88"/>
      <c r="P14" s="73">
        <f t="shared" si="1"/>
        <v>0</v>
      </c>
      <c r="Q14" s="89"/>
      <c r="R14" s="84"/>
      <c r="S14" s="75">
        <f t="shared" si="2"/>
        <v>0</v>
      </c>
      <c r="T14" s="76">
        <f t="shared" si="3"/>
        <v>0</v>
      </c>
      <c r="U14" s="77">
        <f t="shared" si="4"/>
        <v>0</v>
      </c>
      <c r="V14" s="78">
        <f t="shared" si="5"/>
        <v>0</v>
      </c>
      <c r="W14" s="79">
        <f t="shared" si="6"/>
        <v>0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</row>
    <row r="15" spans="1:60" ht="14.25" customHeight="1" x14ac:dyDescent="0.3">
      <c r="A15" s="81"/>
      <c r="B15" s="82"/>
      <c r="C15" s="82"/>
      <c r="D15" s="82"/>
      <c r="E15" s="82"/>
      <c r="F15" s="83"/>
      <c r="G15" s="84"/>
      <c r="H15" s="82"/>
      <c r="I15" s="85"/>
      <c r="J15" s="83"/>
      <c r="K15" s="86"/>
      <c r="L15" s="81"/>
      <c r="M15" s="87"/>
      <c r="N15" s="88"/>
      <c r="O15" s="88"/>
      <c r="P15" s="73">
        <f t="shared" si="1"/>
        <v>0</v>
      </c>
      <c r="Q15" s="89"/>
      <c r="R15" s="84"/>
      <c r="S15" s="75">
        <f t="shared" si="2"/>
        <v>0</v>
      </c>
      <c r="T15" s="76">
        <f t="shared" si="3"/>
        <v>0</v>
      </c>
      <c r="U15" s="77">
        <f t="shared" si="4"/>
        <v>0</v>
      </c>
      <c r="V15" s="78">
        <f t="shared" si="5"/>
        <v>0</v>
      </c>
      <c r="W15" s="79">
        <f t="shared" si="6"/>
        <v>0</v>
      </c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</row>
    <row r="16" spans="1:60" ht="14.25" customHeight="1" x14ac:dyDescent="0.3">
      <c r="A16" s="81"/>
      <c r="B16" s="82"/>
      <c r="C16" s="82"/>
      <c r="D16" s="82"/>
      <c r="E16" s="82"/>
      <c r="F16" s="83"/>
      <c r="G16" s="84"/>
      <c r="H16" s="82"/>
      <c r="I16" s="85"/>
      <c r="J16" s="83"/>
      <c r="K16" s="86"/>
      <c r="L16" s="81"/>
      <c r="M16" s="87"/>
      <c r="N16" s="88"/>
      <c r="O16" s="88"/>
      <c r="P16" s="73">
        <f t="shared" si="1"/>
        <v>0</v>
      </c>
      <c r="Q16" s="89"/>
      <c r="R16" s="84"/>
      <c r="S16" s="75">
        <f t="shared" si="2"/>
        <v>0</v>
      </c>
      <c r="T16" s="76">
        <f t="shared" si="3"/>
        <v>0</v>
      </c>
      <c r="U16" s="77">
        <f t="shared" si="4"/>
        <v>0</v>
      </c>
      <c r="V16" s="78">
        <f t="shared" si="5"/>
        <v>0</v>
      </c>
      <c r="W16" s="79">
        <f t="shared" si="6"/>
        <v>0</v>
      </c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</row>
    <row r="17" spans="1:36" ht="17.25" customHeight="1" x14ac:dyDescent="0.3">
      <c r="A17" s="81"/>
      <c r="B17" s="82"/>
      <c r="C17" s="82"/>
      <c r="D17" s="82"/>
      <c r="E17" s="82"/>
      <c r="F17" s="83"/>
      <c r="G17" s="84"/>
      <c r="H17" s="82"/>
      <c r="I17" s="85"/>
      <c r="J17" s="83"/>
      <c r="K17" s="86"/>
      <c r="L17" s="81"/>
      <c r="M17" s="87"/>
      <c r="N17" s="88"/>
      <c r="O17" s="88"/>
      <c r="P17" s="73">
        <f t="shared" si="1"/>
        <v>0</v>
      </c>
      <c r="Q17" s="89"/>
      <c r="R17" s="84"/>
      <c r="S17" s="75">
        <f t="shared" si="2"/>
        <v>0</v>
      </c>
      <c r="T17" s="76">
        <f t="shared" si="3"/>
        <v>0</v>
      </c>
      <c r="U17" s="77">
        <f t="shared" si="4"/>
        <v>0</v>
      </c>
      <c r="V17" s="78">
        <f t="shared" si="5"/>
        <v>0</v>
      </c>
      <c r="W17" s="79">
        <f t="shared" si="6"/>
        <v>0</v>
      </c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</row>
    <row r="18" spans="1:36" ht="14.25" customHeight="1" x14ac:dyDescent="0.3">
      <c r="A18" s="81"/>
      <c r="B18" s="82"/>
      <c r="C18" s="82"/>
      <c r="D18" s="82"/>
      <c r="E18" s="82"/>
      <c r="F18" s="83"/>
      <c r="G18" s="84"/>
      <c r="H18" s="82"/>
      <c r="I18" s="85"/>
      <c r="J18" s="83"/>
      <c r="K18" s="86"/>
      <c r="L18" s="81"/>
      <c r="M18" s="87"/>
      <c r="N18" s="88"/>
      <c r="O18" s="88"/>
      <c r="P18" s="73">
        <f t="shared" si="1"/>
        <v>0</v>
      </c>
      <c r="Q18" s="89"/>
      <c r="R18" s="84"/>
      <c r="S18" s="75">
        <f t="shared" si="2"/>
        <v>0</v>
      </c>
      <c r="T18" s="76">
        <f t="shared" si="3"/>
        <v>0</v>
      </c>
      <c r="U18" s="77">
        <f t="shared" si="4"/>
        <v>0</v>
      </c>
      <c r="V18" s="78">
        <f t="shared" si="5"/>
        <v>0</v>
      </c>
      <c r="W18" s="79">
        <f t="shared" si="6"/>
        <v>0</v>
      </c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</row>
    <row r="19" spans="1:36" s="22" customFormat="1" ht="15" thickBot="1" x14ac:dyDescent="0.35">
      <c r="A19" s="90" t="s">
        <v>23</v>
      </c>
      <c r="B19" s="91"/>
      <c r="C19" s="91"/>
      <c r="D19" s="91"/>
      <c r="E19" s="91"/>
      <c r="F19" s="92"/>
      <c r="G19" s="92"/>
      <c r="H19" s="91"/>
      <c r="I19" s="91"/>
      <c r="J19" s="83"/>
      <c r="K19" s="86"/>
      <c r="L19" s="90">
        <f>SUM(L11:L18)</f>
        <v>0</v>
      </c>
      <c r="M19" s="93">
        <f>SUM(M11:M18)</f>
        <v>0</v>
      </c>
      <c r="N19" s="94">
        <f t="shared" ref="N19:P19" si="7">SUM(N11:N18)</f>
        <v>0</v>
      </c>
      <c r="O19" s="94">
        <f t="shared" si="7"/>
        <v>0</v>
      </c>
      <c r="P19" s="94">
        <f t="shared" si="7"/>
        <v>0</v>
      </c>
      <c r="Q19" s="94">
        <f t="shared" ref="Q19" si="8">SUM(Q11:Q18)</f>
        <v>0</v>
      </c>
      <c r="R19" s="94">
        <f t="shared" ref="R19" si="9">SUM(R11:R18)</f>
        <v>0</v>
      </c>
      <c r="S19" s="94">
        <f t="shared" ref="S19" si="10">SUM(S11:S18)</f>
        <v>0</v>
      </c>
      <c r="T19" s="94">
        <f t="shared" ref="T19" si="11">SUM(T11:T18)</f>
        <v>0</v>
      </c>
      <c r="U19" s="94">
        <f t="shared" ref="U19" si="12">SUM(U11:U18)</f>
        <v>0</v>
      </c>
      <c r="V19" s="94">
        <f t="shared" ref="V19" si="13">SUM(V11:V18)</f>
        <v>0</v>
      </c>
      <c r="W19" s="79">
        <f t="shared" si="6"/>
        <v>0</v>
      </c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</row>
    <row r="20" spans="1:36" x14ac:dyDescent="0.3">
      <c r="A20" s="109" t="s">
        <v>28</v>
      </c>
      <c r="B20" s="109"/>
      <c r="C20" s="109"/>
      <c r="D20" s="109"/>
      <c r="E20" s="109"/>
      <c r="F20" s="109"/>
      <c r="G20" s="109"/>
      <c r="H20" s="109"/>
      <c r="J20" s="27"/>
      <c r="K20" s="27"/>
      <c r="L20" s="21"/>
      <c r="M20" s="21"/>
      <c r="N20" s="21"/>
      <c r="O20" s="21"/>
      <c r="P20" s="28"/>
      <c r="Q20" s="21"/>
      <c r="R20" s="21"/>
      <c r="S20" s="21"/>
      <c r="T20" s="28"/>
      <c r="U20" s="21"/>
      <c r="V20" s="21"/>
    </row>
    <row r="21" spans="1:36" x14ac:dyDescent="0.3">
      <c r="A21" s="96"/>
      <c r="B21" s="96"/>
      <c r="C21" s="96"/>
      <c r="D21" s="96"/>
      <c r="E21" s="96"/>
      <c r="F21" s="96"/>
      <c r="G21" s="96"/>
      <c r="H21" s="96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</row>
    <row r="22" spans="1:36" x14ac:dyDescent="0.3">
      <c r="A22" s="97" t="s">
        <v>29</v>
      </c>
      <c r="B22" s="96"/>
      <c r="C22" s="96"/>
      <c r="D22" s="96"/>
      <c r="E22" s="96"/>
      <c r="F22" s="96"/>
      <c r="G22" s="96"/>
      <c r="H22" s="96"/>
    </row>
    <row r="23" spans="1:36" x14ac:dyDescent="0.3">
      <c r="A23" s="40"/>
      <c r="B23" s="40"/>
      <c r="C23" s="40"/>
      <c r="D23" s="40"/>
      <c r="E23" s="40"/>
      <c r="F23" s="40"/>
      <c r="G23" s="40"/>
      <c r="H23" s="40"/>
    </row>
  </sheetData>
  <mergeCells count="8">
    <mergeCell ref="A20:H20"/>
    <mergeCell ref="A8:K8"/>
    <mergeCell ref="L8:S8"/>
    <mergeCell ref="T8:V8"/>
    <mergeCell ref="L9:P9"/>
    <mergeCell ref="Q9:S9"/>
    <mergeCell ref="B4:C4"/>
    <mergeCell ref="B5:C5"/>
  </mergeCells>
  <dataValidations count="6">
    <dataValidation type="list" allowBlank="1" showInputMessage="1" showErrorMessage="1" errorTitle="Invalid Value" error="Please select a value from the drop down options." sqref="D5">
      <formula1>"2023, 2024, 2025, 2026, 2027, 2028, 2029, 2030"</formula1>
    </dataValidation>
    <dataValidation type="list" allowBlank="1" showInputMessage="1" showErrorMessage="1" sqref="J11:J19">
      <formula1>"Citizen, Non-citizen"</formula1>
    </dataValidation>
    <dataValidation type="list" allowBlank="1" showInputMessage="1" showErrorMessage="1" sqref="K11:K19">
      <formula1>"citizen rates, Non-citizen rates, Non-Citizen with citizen rates, Special Rates"</formula1>
    </dataValidation>
    <dataValidation type="list" allowBlank="1" showInputMessage="1" showErrorMessage="1" errorTitle="Invalid Value" error="Please select a value from the drop down options." sqref="D6">
      <formula1>"January, February, March, April, May, June, July, August, September, October, November, December"</formula1>
    </dataValidation>
    <dataValidation type="list" allowBlank="1" showInputMessage="1" showErrorMessage="1" sqref="B4:C4">
      <formula1>"2023, 2024, 2025, 2026, 2027, 2028, 2029, 2030"</formula1>
    </dataValidation>
    <dataValidation type="list" allowBlank="1" showInputMessage="1" showErrorMessage="1" sqref="B5:C5">
      <formula1>"January, February, March, April, May, June, July, August, September, October, November, December"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Simplified Payroll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Adrienne</dc:creator>
  <cp:lastModifiedBy>Sheryl Barra</cp:lastModifiedBy>
  <dcterms:created xsi:type="dcterms:W3CDTF">2023-11-27T06:27:57Z</dcterms:created>
  <dcterms:modified xsi:type="dcterms:W3CDTF">2024-03-04T10:52:05Z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2023-12-18T04:15:49Z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ea3065e0-1c4d-4c86-9b96-25d6339b142f</vt:lpwstr>
  </property>
  <property fmtid="{D5CDD505-2E9C-101B-9397-08002B2CF9AE}" pid="7" name="MSIP_Label_defa4170-0d19-0005-0004-bc88714345d2_ActionId">
    <vt:lpwstr>229bc0e9-a3ae-480d-88f8-8f4d3136159f</vt:lpwstr>
  </property>
  <property fmtid="{D5CDD505-2E9C-101B-9397-08002B2CF9AE}" pid="8" name="MSIP_Label_defa4170-0d19-0005-0004-bc88714345d2_ContentBits">
    <vt:lpwstr>0</vt:lpwstr>
  </property>
</Properties>
</file>