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eryl.barra\Desktop\"/>
    </mc:Choice>
  </mc:AlternateContent>
  <bookViews>
    <workbookView xWindow="0" yWindow="0" windowWidth="28800" windowHeight="12432"/>
  </bookViews>
  <sheets>
    <sheet name="Final Payroll 2024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5" i="1" l="1"/>
  <c r="AH24" i="1" l="1"/>
  <c r="AJ16" i="1"/>
  <c r="AJ17" i="1"/>
  <c r="AJ18" i="1"/>
  <c r="AJ19" i="1"/>
  <c r="AJ20" i="1"/>
  <c r="AJ21" i="1"/>
  <c r="AJ22" i="1"/>
  <c r="AJ23" i="1"/>
  <c r="AM16" i="1" l="1"/>
  <c r="AM17" i="1"/>
  <c r="AM18" i="1"/>
  <c r="AM19" i="1"/>
  <c r="AM20" i="1"/>
  <c r="AM21" i="1"/>
  <c r="AM22" i="1"/>
  <c r="AM23" i="1"/>
  <c r="AM15" i="1"/>
  <c r="AC15" i="1"/>
  <c r="AC16" i="1"/>
  <c r="AC17" i="1"/>
  <c r="AC18" i="1"/>
  <c r="AC19" i="1"/>
  <c r="AC20" i="1"/>
  <c r="AC21" i="1"/>
  <c r="AC22" i="1"/>
  <c r="AC23" i="1"/>
  <c r="AM24" i="1" l="1"/>
  <c r="AI24" i="1"/>
  <c r="AG24" i="1"/>
  <c r="AF24" i="1"/>
  <c r="AE24" i="1"/>
  <c r="Y24" i="1"/>
  <c r="X24" i="1"/>
  <c r="W24" i="1"/>
  <c r="V24" i="1"/>
  <c r="U24" i="1"/>
  <c r="T24" i="1"/>
  <c r="S24" i="1"/>
  <c r="R24" i="1"/>
  <c r="O24" i="1"/>
  <c r="N24" i="1"/>
  <c r="M24" i="1"/>
  <c r="L24" i="1"/>
  <c r="AL23" i="1"/>
  <c r="Z23" i="1"/>
  <c r="P23" i="1"/>
  <c r="AB23" i="1" s="1"/>
  <c r="AK23" i="1" s="1"/>
  <c r="AL22" i="1"/>
  <c r="Z22" i="1"/>
  <c r="P22" i="1"/>
  <c r="AB22" i="1" s="1"/>
  <c r="AK22" i="1" s="1"/>
  <c r="AL21" i="1"/>
  <c r="Z21" i="1"/>
  <c r="P21" i="1"/>
  <c r="AB21" i="1" s="1"/>
  <c r="AK21" i="1" s="1"/>
  <c r="AL20" i="1"/>
  <c r="AN20" i="1" s="1"/>
  <c r="Z20" i="1"/>
  <c r="P20" i="1"/>
  <c r="AB20" i="1" s="1"/>
  <c r="AK20" i="1" s="1"/>
  <c r="AL19" i="1"/>
  <c r="Z19" i="1"/>
  <c r="P19" i="1"/>
  <c r="AB19" i="1" s="1"/>
  <c r="AK19" i="1" s="1"/>
  <c r="AL18" i="1"/>
  <c r="Z18" i="1"/>
  <c r="P18" i="1"/>
  <c r="AB18" i="1" s="1"/>
  <c r="AK18" i="1" s="1"/>
  <c r="AL17" i="1"/>
  <c r="Z17" i="1"/>
  <c r="P17" i="1"/>
  <c r="AL16" i="1"/>
  <c r="Z16" i="1"/>
  <c r="P16" i="1"/>
  <c r="AB16" i="1" s="1"/>
  <c r="AK16" i="1" s="1"/>
  <c r="Z15" i="1"/>
  <c r="AN21" i="1" l="1"/>
  <c r="AN16" i="1"/>
  <c r="AN19" i="1"/>
  <c r="AN23" i="1"/>
  <c r="AN18" i="1"/>
  <c r="AN22" i="1"/>
  <c r="AA19" i="1"/>
  <c r="AD19" i="1" s="1"/>
  <c r="AA16" i="1"/>
  <c r="AD16" i="1" s="1"/>
  <c r="Z24" i="1"/>
  <c r="AA17" i="1"/>
  <c r="AJ24" i="1"/>
  <c r="AL15" i="1"/>
  <c r="AL24" i="1" s="1"/>
  <c r="AA21" i="1"/>
  <c r="AD21" i="1" s="1"/>
  <c r="AA23" i="1"/>
  <c r="AD23" i="1" s="1"/>
  <c r="AB17" i="1"/>
  <c r="AK17" i="1" s="1"/>
  <c r="AN17" i="1" s="1"/>
  <c r="AA22" i="1"/>
  <c r="AD22" i="1" s="1"/>
  <c r="AA18" i="1"/>
  <c r="AD18" i="1" s="1"/>
  <c r="AA20" i="1"/>
  <c r="AD20" i="1" s="1"/>
  <c r="AD17" i="1" l="1"/>
  <c r="P15" i="1"/>
  <c r="AA15" i="1" s="1"/>
  <c r="AA24" i="1" l="1"/>
  <c r="AB15" i="1"/>
  <c r="AK15" i="1" s="1"/>
  <c r="P24" i="1"/>
  <c r="AD15" i="1" l="1"/>
  <c r="AD24" i="1" s="1"/>
  <c r="AN15" i="1"/>
  <c r="AB24" i="1"/>
  <c r="AN24" i="1" l="1"/>
  <c r="AK24" i="1"/>
</calcChain>
</file>

<file path=xl/sharedStrings.xml><?xml version="1.0" encoding="utf-8"?>
<sst xmlns="http://schemas.openxmlformats.org/spreadsheetml/2006/main" count="65" uniqueCount="63">
  <si>
    <t>Employer Name</t>
  </si>
  <si>
    <t>Citizen Rates</t>
  </si>
  <si>
    <t>Non-Citizen Rates</t>
  </si>
  <si>
    <t>Special Rates</t>
  </si>
  <si>
    <t>Compulsory Pension</t>
  </si>
  <si>
    <t>Year</t>
  </si>
  <si>
    <t>National Idendity Number (if an individual)</t>
  </si>
  <si>
    <t>Business Registration Number</t>
  </si>
  <si>
    <t>Applicable Year</t>
  </si>
  <si>
    <t>Citizen</t>
  </si>
  <si>
    <t>Citizen rates</t>
  </si>
  <si>
    <t>Applicable Month</t>
  </si>
  <si>
    <t>Non-Citizen</t>
  </si>
  <si>
    <t>Non-Citizen with Citizen Rates</t>
  </si>
  <si>
    <t>Employee Details</t>
  </si>
  <si>
    <t>Details of Emoluments</t>
  </si>
  <si>
    <t>Employee Tax Calculation</t>
  </si>
  <si>
    <t>Non-Monetary Benefits</t>
  </si>
  <si>
    <t>Total Tax Withheld/Remitted</t>
  </si>
  <si>
    <t>Special Rate</t>
  </si>
  <si>
    <t>Employer SPF Number</t>
  </si>
  <si>
    <t>Employer TIN</t>
  </si>
  <si>
    <t>Surname</t>
  </si>
  <si>
    <t>Names</t>
  </si>
  <si>
    <t>Gender</t>
  </si>
  <si>
    <t xml:space="preserve">Job Title </t>
  </si>
  <si>
    <t>Citizen/Non-Citizen</t>
  </si>
  <si>
    <t>Applicable Rate</t>
  </si>
  <si>
    <t>Salary</t>
  </si>
  <si>
    <t>Allowances</t>
  </si>
  <si>
    <t>Management /Board /Director fees</t>
  </si>
  <si>
    <t>Other taxable emoluments</t>
  </si>
  <si>
    <t>Total Taxable Emoluments</t>
  </si>
  <si>
    <t>Overtime</t>
  </si>
  <si>
    <t>Service Charge</t>
  </si>
  <si>
    <t>Bonus</t>
  </si>
  <si>
    <t>Gratuity</t>
  </si>
  <si>
    <t>End of Contract</t>
  </si>
  <si>
    <t>Compensation</t>
  </si>
  <si>
    <t>Long Service Allowance</t>
  </si>
  <si>
    <t>Other Non-Taxable Emoluments</t>
  </si>
  <si>
    <t>Total Non-taxable Emoluments</t>
  </si>
  <si>
    <t>Total Emoluments</t>
  </si>
  <si>
    <t>Income Tax Withheld</t>
  </si>
  <si>
    <t>Net of Tax Emoluments</t>
  </si>
  <si>
    <t>Motor Vehicle</t>
  </si>
  <si>
    <t>Housing</t>
  </si>
  <si>
    <t>Food</t>
  </si>
  <si>
    <t>Other</t>
  </si>
  <si>
    <t>Total</t>
  </si>
  <si>
    <t>Total to Remit</t>
  </si>
  <si>
    <t>TOTAL</t>
  </si>
  <si>
    <t>Start Date (DD/MM/YY)</t>
  </si>
  <si>
    <t>End Date (DD/MM/YY)</t>
  </si>
  <si>
    <t>Taxable Emoluments including the taxable Bonus Pay</t>
  </si>
  <si>
    <t xml:space="preserve">    Non-Taxable Emolument (subject to the legal requirements of the second schedule of the INMBT Act)</t>
  </si>
  <si>
    <t>Taxable Bonus (&gt;  1/12th annual salary)</t>
  </si>
  <si>
    <t>Income Tax withheld on taxable bonus</t>
  </si>
  <si>
    <t>Non-mandatory Pension</t>
  </si>
  <si>
    <t>Non-Monetary Benefits Tax Payable</t>
  </si>
  <si>
    <t>PAYROLL WITHHOLDING STATEMENT EFFECTIVE JAN 2024</t>
  </si>
  <si>
    <t>Non-Monetary Benefits Tax Payable on non-mandatory pension</t>
  </si>
  <si>
    <r>
      <t xml:space="preserve"> National Identity Number (NIN) </t>
    </r>
    <r>
      <rPr>
        <b/>
        <i/>
        <sz val="9"/>
        <color indexed="8"/>
        <rFont val="Red Hat Display"/>
        <family val="3"/>
      </rPr>
      <t>(if NIN is not available please state the GOP number)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</si>
</sst>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i/>
      <sz val="9"/>
      <color indexed="8"/>
      <name val="Red Hat Display"/>
      <family val="3"/>
    </font>
    <font>
      <b/>
      <sz val="9"/>
      <color indexed="8"/>
      <name val="Red Hat Display"/>
      <family val="3"/>
    </font>
    <font>
      <sz val="9"/>
      <color theme="1"/>
      <name val="Red Hat Display"/>
      <family val="3"/>
    </font>
    <font>
      <sz val="9"/>
      <name val="Red Hat Display"/>
      <family val="3"/>
    </font>
    <font>
      <b/>
      <sz val="9"/>
      <name val="Red Hat Display"/>
      <family val="3"/>
    </font>
    <font>
      <b/>
      <sz val="9"/>
      <color rgb="FFFF0000"/>
      <name val="Red Hat Display"/>
      <family val="3"/>
    </font>
  </fonts>
  <fills count="12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4" xfId="0" applyBorder="1"/>
    <xf numFmtId="0" fontId="2" fillId="3" borderId="0" xfId="0" applyFont="1" applyFill="1"/>
    <xf numFmtId="0" fontId="0" fillId="3" borderId="0" xfId="0" applyFill="1"/>
    <xf numFmtId="0" fontId="0" fillId="3" borderId="4" xfId="0" applyFill="1" applyBorder="1"/>
    <xf numFmtId="0" fontId="2" fillId="4" borderId="0" xfId="0" applyFont="1" applyFill="1"/>
    <xf numFmtId="0" fontId="0" fillId="4" borderId="0" xfId="0" applyFill="1"/>
    <xf numFmtId="0" fontId="0" fillId="4" borderId="4" xfId="0" applyFill="1" applyBorder="1"/>
    <xf numFmtId="0" fontId="2" fillId="5" borderId="0" xfId="0" applyFont="1" applyFill="1"/>
    <xf numFmtId="0" fontId="0" fillId="5" borderId="0" xfId="0" applyFill="1"/>
    <xf numFmtId="0" fontId="0" fillId="6" borderId="0" xfId="0" applyFill="1"/>
    <xf numFmtId="0" fontId="2" fillId="7" borderId="5" xfId="0" applyFont="1" applyFill="1" applyBorder="1"/>
    <xf numFmtId="0" fontId="0" fillId="0" borderId="6" xfId="0" applyBorder="1" applyAlignment="1">
      <alignment horizontal="left"/>
    </xf>
    <xf numFmtId="0" fontId="2" fillId="7" borderId="4" xfId="0" applyFont="1" applyFill="1" applyBorder="1"/>
    <xf numFmtId="0" fontId="2" fillId="7" borderId="9" xfId="0" applyFont="1" applyFill="1" applyBorder="1"/>
    <xf numFmtId="0" fontId="2" fillId="7" borderId="0" xfId="0" applyFont="1" applyFill="1"/>
    <xf numFmtId="0" fontId="0" fillId="0" borderId="0" xfId="0" applyAlignment="1">
      <alignment horizontal="left"/>
    </xf>
    <xf numFmtId="0" fontId="0" fillId="0" borderId="9" xfId="0" applyBorder="1"/>
    <xf numFmtId="9" fontId="0" fillId="0" borderId="4" xfId="0" applyNumberFormat="1" applyBorder="1"/>
    <xf numFmtId="43" fontId="4" fillId="0" borderId="0" xfId="1" applyFont="1" applyProtection="1"/>
    <xf numFmtId="9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Border="1"/>
    <xf numFmtId="0" fontId="0" fillId="0" borderId="0" xfId="0" applyBorder="1" applyAlignment="1"/>
    <xf numFmtId="0" fontId="10" fillId="2" borderId="1" xfId="0" applyFont="1" applyFill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0" fillId="2" borderId="7" xfId="0" applyFont="1" applyFill="1" applyBorder="1"/>
    <xf numFmtId="0" fontId="10" fillId="2" borderId="10" xfId="0" applyFont="1" applyFill="1" applyBorder="1"/>
    <xf numFmtId="0" fontId="10" fillId="8" borderId="21" xfId="0" applyFont="1" applyFill="1" applyBorder="1" applyAlignment="1">
      <alignment wrapText="1"/>
    </xf>
    <xf numFmtId="0" fontId="10" fillId="8" borderId="21" xfId="0" applyFont="1" applyFill="1" applyBorder="1"/>
    <xf numFmtId="0" fontId="10" fillId="8" borderId="22" xfId="0" applyFont="1" applyFill="1" applyBorder="1"/>
    <xf numFmtId="0" fontId="10" fillId="8" borderId="23" xfId="0" applyFont="1" applyFill="1" applyBorder="1"/>
    <xf numFmtId="0" fontId="10" fillId="2" borderId="38" xfId="0" applyFont="1" applyFill="1" applyBorder="1" applyAlignment="1">
      <alignment vertical="center" wrapText="1"/>
    </xf>
    <xf numFmtId="0" fontId="10" fillId="8" borderId="23" xfId="0" applyFont="1" applyFill="1" applyBorder="1" applyAlignment="1">
      <alignment wrapText="1"/>
    </xf>
    <xf numFmtId="0" fontId="13" fillId="8" borderId="23" xfId="0" applyFont="1" applyFill="1" applyBorder="1" applyAlignment="1">
      <alignment wrapText="1"/>
    </xf>
    <xf numFmtId="0" fontId="11" fillId="9" borderId="27" xfId="0" applyFont="1" applyFill="1" applyBorder="1" applyAlignment="1" applyProtection="1">
      <alignment horizontal="left"/>
      <protection locked="0"/>
    </xf>
    <xf numFmtId="0" fontId="11" fillId="9" borderId="28" xfId="0" applyFont="1" applyFill="1" applyBorder="1" applyAlignment="1" applyProtection="1">
      <alignment horizontal="left"/>
      <protection locked="0"/>
    </xf>
    <xf numFmtId="0" fontId="11" fillId="9" borderId="27" xfId="0" applyFont="1" applyFill="1" applyBorder="1" applyProtection="1">
      <protection locked="0"/>
    </xf>
    <xf numFmtId="0" fontId="12" fillId="9" borderId="3" xfId="0" applyFont="1" applyFill="1" applyBorder="1" applyProtection="1">
      <protection locked="0"/>
    </xf>
    <xf numFmtId="0" fontId="11" fillId="9" borderId="28" xfId="0" applyFont="1" applyFill="1" applyBorder="1" applyProtection="1">
      <protection locked="0"/>
    </xf>
    <xf numFmtId="0" fontId="12" fillId="9" borderId="30" xfId="0" applyFont="1" applyFill="1" applyBorder="1" applyProtection="1">
      <protection locked="0"/>
    </xf>
    <xf numFmtId="0" fontId="11" fillId="9" borderId="31" xfId="0" applyFont="1" applyFill="1" applyBorder="1" applyAlignment="1" applyProtection="1">
      <alignment horizontal="left"/>
      <protection locked="0"/>
    </xf>
    <xf numFmtId="0" fontId="11" fillId="9" borderId="32" xfId="0" applyFont="1" applyFill="1" applyBorder="1" applyAlignment="1" applyProtection="1">
      <alignment horizontal="left"/>
      <protection locked="0"/>
    </xf>
    <xf numFmtId="0" fontId="11" fillId="9" borderId="33" xfId="0" applyFont="1" applyFill="1" applyBorder="1" applyAlignment="1" applyProtection="1">
      <alignment horizontal="left"/>
      <protection locked="0"/>
    </xf>
    <xf numFmtId="0" fontId="11" fillId="9" borderId="17" xfId="0" applyFont="1" applyFill="1" applyBorder="1" applyProtection="1">
      <protection locked="0"/>
    </xf>
    <xf numFmtId="0" fontId="12" fillId="9" borderId="34" xfId="0" applyFont="1" applyFill="1" applyBorder="1" applyProtection="1">
      <protection locked="0"/>
    </xf>
    <xf numFmtId="0" fontId="10" fillId="9" borderId="36" xfId="0" applyFont="1" applyFill="1" applyBorder="1" applyProtection="1">
      <protection locked="0"/>
    </xf>
    <xf numFmtId="0" fontId="10" fillId="9" borderId="37" xfId="0" applyFont="1" applyFill="1" applyBorder="1" applyProtection="1">
      <protection locked="0"/>
    </xf>
    <xf numFmtId="0" fontId="10" fillId="9" borderId="25" xfId="0" applyFont="1" applyFill="1" applyBorder="1" applyProtection="1">
      <protection locked="0"/>
    </xf>
    <xf numFmtId="0" fontId="11" fillId="9" borderId="25" xfId="0" applyFont="1" applyFill="1" applyBorder="1" applyProtection="1">
      <protection locked="0"/>
    </xf>
    <xf numFmtId="0" fontId="12" fillId="9" borderId="26" xfId="0" applyFont="1" applyFill="1" applyBorder="1" applyProtection="1">
      <protection locked="0"/>
    </xf>
    <xf numFmtId="0" fontId="13" fillId="0" borderId="0" xfId="0" applyFont="1"/>
    <xf numFmtId="0" fontId="10" fillId="8" borderId="2" xfId="0" applyFont="1" applyFill="1" applyBorder="1"/>
    <xf numFmtId="0" fontId="10" fillId="8" borderId="16" xfId="0" applyFont="1" applyFill="1" applyBorder="1"/>
    <xf numFmtId="0" fontId="11" fillId="0" borderId="17" xfId="0" applyFont="1" applyBorder="1"/>
    <xf numFmtId="0" fontId="10" fillId="0" borderId="0" xfId="0" applyFont="1" applyAlignment="1">
      <alignment horizontal="left"/>
    </xf>
    <xf numFmtId="0" fontId="13" fillId="8" borderId="24" xfId="0" applyFont="1" applyFill="1" applyBorder="1"/>
    <xf numFmtId="0" fontId="13" fillId="8" borderId="22" xfId="0" applyFont="1" applyFill="1" applyBorder="1"/>
    <xf numFmtId="0" fontId="13" fillId="8" borderId="22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wrapText="1"/>
    </xf>
    <xf numFmtId="0" fontId="13" fillId="8" borderId="41" xfId="0" applyFont="1" applyFill="1" applyBorder="1" applyAlignment="1">
      <alignment wrapText="1"/>
    </xf>
    <xf numFmtId="0" fontId="14" fillId="8" borderId="21" xfId="0" applyFont="1" applyFill="1" applyBorder="1" applyAlignment="1">
      <alignment wrapText="1"/>
    </xf>
    <xf numFmtId="0" fontId="13" fillId="8" borderId="24" xfId="0" applyFont="1" applyFill="1" applyBorder="1" applyAlignment="1">
      <alignment wrapText="1"/>
    </xf>
    <xf numFmtId="0" fontId="10" fillId="8" borderId="25" xfId="0" applyFont="1" applyFill="1" applyBorder="1"/>
    <xf numFmtId="0" fontId="13" fillId="8" borderId="25" xfId="0" applyFont="1" applyFill="1" applyBorder="1"/>
    <xf numFmtId="0" fontId="10" fillId="8" borderId="25" xfId="0" applyFont="1" applyFill="1" applyBorder="1" applyAlignment="1">
      <alignment wrapText="1"/>
    </xf>
    <xf numFmtId="0" fontId="10" fillId="8" borderId="26" xfId="0" applyFont="1" applyFill="1" applyBorder="1" applyAlignment="1">
      <alignment wrapText="1"/>
    </xf>
    <xf numFmtId="0" fontId="14" fillId="8" borderId="23" xfId="0" applyFont="1" applyFill="1" applyBorder="1" applyAlignment="1">
      <alignment wrapText="1"/>
    </xf>
    <xf numFmtId="0" fontId="10" fillId="8" borderId="24" xfId="0" applyFont="1" applyFill="1" applyBorder="1"/>
    <xf numFmtId="0" fontId="14" fillId="8" borderId="25" xfId="0" applyFont="1" applyFill="1" applyBorder="1"/>
    <xf numFmtId="0" fontId="10" fillId="8" borderId="26" xfId="0" applyFont="1" applyFill="1" applyBorder="1"/>
    <xf numFmtId="0" fontId="10" fillId="2" borderId="24" xfId="0" applyFont="1" applyFill="1" applyBorder="1" applyAlignment="1">
      <alignment wrapText="1"/>
    </xf>
    <xf numFmtId="0" fontId="10" fillId="2" borderId="25" xfId="0" applyFont="1" applyFill="1" applyBorder="1" applyAlignment="1">
      <alignment wrapText="1"/>
    </xf>
    <xf numFmtId="0" fontId="14" fillId="2" borderId="23" xfId="0" applyFont="1" applyFill="1" applyBorder="1" applyAlignment="1">
      <alignment wrapText="1"/>
    </xf>
    <xf numFmtId="0" fontId="10" fillId="2" borderId="26" xfId="0" applyFont="1" applyFill="1" applyBorder="1"/>
    <xf numFmtId="4" fontId="11" fillId="9" borderId="29" xfId="0" applyNumberFormat="1" applyFont="1" applyFill="1" applyBorder="1" applyProtection="1">
      <protection locked="0"/>
    </xf>
    <xf numFmtId="4" fontId="11" fillId="9" borderId="28" xfId="0" applyNumberFormat="1" applyFont="1" applyFill="1" applyBorder="1" applyProtection="1">
      <protection locked="0"/>
    </xf>
    <xf numFmtId="4" fontId="11" fillId="11" borderId="28" xfId="0" applyNumberFormat="1" applyFont="1" applyFill="1" applyBorder="1" applyProtection="1">
      <protection locked="0"/>
    </xf>
    <xf numFmtId="4" fontId="11" fillId="10" borderId="39" xfId="0" applyNumberFormat="1" applyFont="1" applyFill="1" applyBorder="1"/>
    <xf numFmtId="4" fontId="11" fillId="10" borderId="28" xfId="0" applyNumberFormat="1" applyFont="1" applyFill="1" applyBorder="1"/>
    <xf numFmtId="4" fontId="11" fillId="10" borderId="30" xfId="0" applyNumberFormat="1" applyFont="1" applyFill="1" applyBorder="1"/>
    <xf numFmtId="4" fontId="11" fillId="10" borderId="1" xfId="0" applyNumberFormat="1" applyFont="1" applyFill="1" applyBorder="1"/>
    <xf numFmtId="4" fontId="11" fillId="10" borderId="27" xfId="0" applyNumberFormat="1" applyFont="1" applyFill="1" applyBorder="1"/>
    <xf numFmtId="4" fontId="11" fillId="10" borderId="45" xfId="0" applyNumberFormat="1" applyFont="1" applyFill="1" applyBorder="1"/>
    <xf numFmtId="4" fontId="11" fillId="10" borderId="3" xfId="0" applyNumberFormat="1" applyFont="1" applyFill="1" applyBorder="1"/>
    <xf numFmtId="4" fontId="11" fillId="10" borderId="29" xfId="0" applyNumberFormat="1" applyFont="1" applyFill="1" applyBorder="1"/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4" fontId="11" fillId="9" borderId="31" xfId="0" applyNumberFormat="1" applyFont="1" applyFill="1" applyBorder="1" applyProtection="1">
      <protection locked="0"/>
    </xf>
    <xf numFmtId="4" fontId="11" fillId="9" borderId="35" xfId="0" applyNumberFormat="1" applyFont="1" applyFill="1" applyBorder="1" applyProtection="1">
      <protection locked="0"/>
    </xf>
    <xf numFmtId="4" fontId="11" fillId="9" borderId="17" xfId="0" applyNumberFormat="1" applyFont="1" applyFill="1" applyBorder="1" applyProtection="1">
      <protection locked="0"/>
    </xf>
    <xf numFmtId="4" fontId="11" fillId="11" borderId="17" xfId="0" applyNumberFormat="1" applyFont="1" applyFill="1" applyBorder="1" applyProtection="1">
      <protection locked="0"/>
    </xf>
    <xf numFmtId="4" fontId="11" fillId="9" borderId="33" xfId="0" applyNumberFormat="1" applyFont="1" applyFill="1" applyBorder="1" applyProtection="1">
      <protection locked="0"/>
    </xf>
    <xf numFmtId="4" fontId="11" fillId="10" borderId="40" xfId="0" applyNumberFormat="1" applyFont="1" applyFill="1" applyBorder="1"/>
    <xf numFmtId="4" fontId="11" fillId="10" borderId="17" xfId="0" applyNumberFormat="1" applyFont="1" applyFill="1" applyBorder="1"/>
    <xf numFmtId="4" fontId="11" fillId="10" borderId="34" xfId="0" applyNumberFormat="1" applyFont="1" applyFill="1" applyBorder="1"/>
    <xf numFmtId="4" fontId="11" fillId="10" borderId="35" xfId="0" applyNumberFormat="1" applyFont="1" applyFill="1" applyBorder="1"/>
    <xf numFmtId="4" fontId="11" fillId="9" borderId="24" xfId="0" applyNumberFormat="1" applyFont="1" applyFill="1" applyBorder="1" applyProtection="1">
      <protection locked="0"/>
    </xf>
    <xf numFmtId="4" fontId="11" fillId="9" borderId="25" xfId="0" applyNumberFormat="1" applyFont="1" applyFill="1" applyBorder="1" applyProtection="1">
      <protection locked="0"/>
    </xf>
    <xf numFmtId="4" fontId="11" fillId="11" borderId="25" xfId="0" applyNumberFormat="1" applyFont="1" applyFill="1" applyBorder="1" applyProtection="1">
      <protection locked="0"/>
    </xf>
    <xf numFmtId="4" fontId="11" fillId="10" borderId="23" xfId="0" applyNumberFormat="1" applyFont="1" applyFill="1" applyBorder="1"/>
    <xf numFmtId="4" fontId="11" fillId="10" borderId="21" xfId="0" applyNumberFormat="1" applyFont="1" applyFill="1" applyBorder="1"/>
    <xf numFmtId="4" fontId="11" fillId="10" borderId="26" xfId="0" applyNumberFormat="1" applyFont="1" applyFill="1" applyBorder="1"/>
    <xf numFmtId="4" fontId="11" fillId="10" borderId="24" xfId="0" applyNumberFormat="1" applyFont="1" applyFill="1" applyBorder="1"/>
    <xf numFmtId="4" fontId="11" fillId="10" borderId="25" xfId="0" applyNumberFormat="1" applyFont="1" applyFill="1" applyBorder="1"/>
    <xf numFmtId="0" fontId="10" fillId="2" borderId="45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8" borderId="15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16" xfId="0" applyFont="1" applyFill="1" applyBorder="1" applyAlignment="1">
      <alignment horizontal="center"/>
    </xf>
    <xf numFmtId="0" fontId="10" fillId="8" borderId="42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8" borderId="44" xfId="0" applyFont="1" applyFill="1" applyBorder="1" applyAlignment="1">
      <alignment horizontal="center"/>
    </xf>
    <xf numFmtId="0" fontId="10" fillId="8" borderId="43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0" fontId="10" fillId="8" borderId="18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7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2661894</xdr:colOff>
      <xdr:row>0</xdr:row>
      <xdr:rowOff>0</xdr:rowOff>
    </xdr:from>
    <xdr:to>
      <xdr:col>2</xdr:col>
      <xdr:colOff>419099</xdr:colOff>
      <xdr:row>5</xdr:row>
      <xdr:rowOff>53742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1894" y="0"/>
          <a:ext cx="2283485" cy="975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N54"/>
  <sheetViews>
    <sheetView tabSelected="1" workbookViewId="0">
      <selection activeCell="L12" sqref="L12:Q12"/>
    </sheetView>
  </sheetViews>
  <sheetFormatPr defaultColWidth="27.6640625" defaultRowHeight="14.4" x14ac:dyDescent="0.3"/>
  <cols>
    <col min="1" max="1" width="43.6640625" customWidth="1"/>
    <col min="2" max="2" width="22.33203125" customWidth="1"/>
    <col min="3" max="3" width="20.6640625" customWidth="1"/>
    <col min="11" max="11" width="27.6640625" style="2"/>
    <col min="28" max="28" width="21.109375" customWidth="1"/>
    <col min="29" max="29" width="18.6640625" customWidth="1"/>
    <col min="41" max="54" width="0" hidden="1" customWidth="1"/>
    <col min="55" max="63" width="0" style="18" hidden="1" customWidth="1"/>
    <col min="64" max="64" width="4.33203125" style="18" customWidth="1"/>
    <col min="65" max="66" width="27.6640625" style="18"/>
  </cols>
  <sheetData>
    <row r="5" spans="1:66" ht="15" thickBot="1" x14ac:dyDescent="0.35"/>
    <row r="6" spans="1:66" ht="15" customHeight="1" x14ac:dyDescent="0.3">
      <c r="A6" s="32" t="s">
        <v>0</v>
      </c>
      <c r="B6" s="115"/>
      <c r="C6" s="116"/>
      <c r="D6" s="117"/>
      <c r="E6" s="33"/>
      <c r="F6" s="33"/>
      <c r="G6" s="33"/>
      <c r="H6" s="33"/>
      <c r="I6" s="33"/>
      <c r="J6" s="34" t="s">
        <v>60</v>
      </c>
      <c r="K6" s="35"/>
      <c r="AQ6" s="3"/>
      <c r="AR6" s="4" t="s">
        <v>1</v>
      </c>
      <c r="AS6" s="5"/>
      <c r="AT6" s="6"/>
      <c r="AU6" s="7" t="s">
        <v>2</v>
      </c>
      <c r="AV6" s="8"/>
      <c r="AW6" s="9"/>
      <c r="AX6" s="10" t="s">
        <v>3</v>
      </c>
      <c r="AY6" s="11"/>
      <c r="AZ6" s="11"/>
      <c r="BA6" s="12" t="s">
        <v>4</v>
      </c>
      <c r="BB6" s="13" t="s">
        <v>5</v>
      </c>
      <c r="BC6" s="14">
        <v>2018</v>
      </c>
      <c r="BD6" s="14">
        <v>2019</v>
      </c>
      <c r="BE6" s="14">
        <v>2020</v>
      </c>
      <c r="BF6" s="14">
        <v>2021</v>
      </c>
      <c r="BG6" s="14">
        <v>2022</v>
      </c>
      <c r="BH6" s="14">
        <v>2023</v>
      </c>
      <c r="BI6" s="14">
        <v>2024</v>
      </c>
      <c r="BJ6" s="14">
        <v>2025</v>
      </c>
      <c r="BK6" s="14"/>
      <c r="BL6" s="14"/>
      <c r="BM6" s="14"/>
      <c r="BN6" s="14"/>
    </row>
    <row r="7" spans="1:66" ht="15.75" customHeight="1" x14ac:dyDescent="0.3">
      <c r="A7" s="36" t="s">
        <v>6</v>
      </c>
      <c r="B7" s="118"/>
      <c r="C7" s="119"/>
      <c r="D7" s="120"/>
      <c r="E7" s="33"/>
      <c r="F7" s="33"/>
      <c r="G7" s="33"/>
      <c r="H7" s="33"/>
      <c r="I7" s="33"/>
      <c r="J7" s="33"/>
      <c r="K7" s="35"/>
      <c r="AO7" s="15"/>
      <c r="AP7" s="16"/>
      <c r="AQ7" s="15"/>
      <c r="AR7" s="17"/>
      <c r="AS7" s="17"/>
      <c r="AT7" s="15"/>
      <c r="AU7" s="17"/>
      <c r="AV7" s="17"/>
      <c r="AW7" s="15"/>
      <c r="AX7" s="17"/>
      <c r="AY7" s="17"/>
      <c r="AZ7" s="17"/>
      <c r="BA7" s="17"/>
      <c r="BB7" s="17"/>
    </row>
    <row r="8" spans="1:66" ht="15.75" customHeight="1" x14ac:dyDescent="0.3">
      <c r="A8" s="36" t="s">
        <v>7</v>
      </c>
      <c r="B8" s="118"/>
      <c r="C8" s="119"/>
      <c r="D8" s="120"/>
      <c r="E8" s="33"/>
      <c r="F8" s="33"/>
      <c r="G8" s="33"/>
      <c r="H8" s="33"/>
      <c r="I8" s="33"/>
      <c r="J8" s="33"/>
      <c r="K8" s="35"/>
      <c r="AO8" s="15"/>
      <c r="AP8" s="16"/>
      <c r="AQ8" s="15"/>
      <c r="AR8" s="17"/>
      <c r="AS8" s="17"/>
      <c r="AT8" s="15"/>
      <c r="AU8" s="17"/>
      <c r="AV8" s="17"/>
      <c r="AW8" s="15"/>
      <c r="AX8" s="17"/>
      <c r="AY8" s="17"/>
      <c r="AZ8" s="17"/>
      <c r="BA8" s="17"/>
      <c r="BB8" s="17"/>
    </row>
    <row r="9" spans="1:66" ht="15.75" customHeight="1" x14ac:dyDescent="0.3">
      <c r="A9" s="36" t="s">
        <v>8</v>
      </c>
      <c r="B9" s="118"/>
      <c r="C9" s="119"/>
      <c r="D9" s="120"/>
      <c r="E9" s="33"/>
      <c r="F9" s="33"/>
      <c r="G9" s="33"/>
      <c r="H9" s="33"/>
      <c r="I9" s="33"/>
      <c r="J9" s="33"/>
      <c r="K9" s="35"/>
      <c r="AO9" s="3" t="s">
        <v>9</v>
      </c>
      <c r="AP9" s="19" t="s">
        <v>10</v>
      </c>
      <c r="AQ9" s="20">
        <v>0.15</v>
      </c>
      <c r="AR9" s="21">
        <v>8555.5</v>
      </c>
      <c r="AS9" s="21">
        <v>0</v>
      </c>
      <c r="AT9" s="20">
        <v>0.15</v>
      </c>
      <c r="AU9" s="21">
        <v>0</v>
      </c>
      <c r="AV9" s="21">
        <v>0</v>
      </c>
      <c r="AW9" s="20">
        <v>0.15</v>
      </c>
      <c r="AX9" s="21">
        <v>0</v>
      </c>
      <c r="AY9" s="21">
        <v>0</v>
      </c>
      <c r="AZ9" s="22">
        <v>0.03</v>
      </c>
      <c r="BA9" s="22">
        <v>0.03</v>
      </c>
    </row>
    <row r="10" spans="1:66" ht="15" thickBot="1" x14ac:dyDescent="0.35">
      <c r="A10" s="37" t="s">
        <v>11</v>
      </c>
      <c r="B10" s="121"/>
      <c r="C10" s="122"/>
      <c r="D10" s="123"/>
      <c r="E10" s="33"/>
      <c r="F10" s="33"/>
      <c r="G10" s="33"/>
      <c r="H10" s="33"/>
      <c r="I10" s="33"/>
      <c r="J10" s="33"/>
      <c r="K10" s="35"/>
      <c r="AO10" s="3" t="s">
        <v>12</v>
      </c>
      <c r="AP10" s="19" t="s">
        <v>2</v>
      </c>
      <c r="AQ10" s="3"/>
      <c r="AR10" s="21">
        <v>10000</v>
      </c>
      <c r="AS10" s="21">
        <v>216.68</v>
      </c>
      <c r="AT10" s="20">
        <v>0.2</v>
      </c>
      <c r="AU10" s="21">
        <v>10000</v>
      </c>
      <c r="AV10" s="21">
        <v>1500</v>
      </c>
      <c r="AW10" s="20">
        <v>0.2</v>
      </c>
      <c r="AX10" s="22"/>
      <c r="AY10" s="22"/>
      <c r="AZ10" s="22"/>
      <c r="BA10" s="22"/>
    </row>
    <row r="11" spans="1:66" ht="15" thickBot="1" x14ac:dyDescent="0.3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5"/>
      <c r="AO11" s="3"/>
      <c r="AP11" s="19" t="s">
        <v>13</v>
      </c>
      <c r="AQ11" s="3"/>
      <c r="AR11" s="21">
        <v>83333</v>
      </c>
      <c r="AS11" s="21">
        <v>14883.28</v>
      </c>
      <c r="AT11" s="20">
        <v>0.3</v>
      </c>
      <c r="AU11" s="21">
        <v>83333</v>
      </c>
      <c r="AV11" s="21">
        <v>16166.6</v>
      </c>
      <c r="AW11" s="20">
        <v>0.3</v>
      </c>
      <c r="AX11" s="22"/>
      <c r="AY11" s="22"/>
      <c r="AZ11" s="22"/>
      <c r="BA11" s="22"/>
    </row>
    <row r="12" spans="1:66" s="1" customFormat="1" ht="15" customHeight="1" x14ac:dyDescent="0.3">
      <c r="A12" s="144" t="s">
        <v>14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6"/>
      <c r="L12" s="125" t="s">
        <v>15</v>
      </c>
      <c r="M12" s="126"/>
      <c r="N12" s="126"/>
      <c r="O12" s="126"/>
      <c r="P12" s="126"/>
      <c r="Q12" s="127"/>
      <c r="R12" s="62"/>
      <c r="S12" s="62"/>
      <c r="T12" s="62"/>
      <c r="U12" s="62"/>
      <c r="V12" s="62"/>
      <c r="W12" s="62"/>
      <c r="X12" s="62"/>
      <c r="Y12" s="62"/>
      <c r="Z12" s="63"/>
      <c r="AA12" s="138" t="s">
        <v>16</v>
      </c>
      <c r="AB12" s="139"/>
      <c r="AC12" s="139"/>
      <c r="AD12" s="140"/>
      <c r="AE12" s="138" t="s">
        <v>17</v>
      </c>
      <c r="AF12" s="139"/>
      <c r="AG12" s="139"/>
      <c r="AH12" s="139"/>
      <c r="AI12" s="139"/>
      <c r="AJ12" s="140"/>
      <c r="AK12" s="132" t="s">
        <v>18</v>
      </c>
      <c r="AL12" s="133"/>
      <c r="AM12" s="133"/>
      <c r="AN12" s="134"/>
      <c r="AO12" s="34"/>
      <c r="AP12" s="64" t="s">
        <v>19</v>
      </c>
      <c r="AQ12" s="34"/>
      <c r="AR12" s="34"/>
      <c r="AS12" s="34"/>
      <c r="AT12" s="34"/>
      <c r="AU12" s="33"/>
      <c r="AV12" s="33"/>
      <c r="AW12" s="33"/>
      <c r="AX12" s="33"/>
      <c r="AY12" s="33"/>
      <c r="AZ12" s="33"/>
      <c r="BA12" s="33"/>
      <c r="BB12" s="34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23"/>
      <c r="BN12" s="23"/>
    </row>
    <row r="13" spans="1:66" s="1" customFormat="1" ht="15" thickBot="1" x14ac:dyDescent="0.35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9"/>
      <c r="L13" s="128" t="s">
        <v>54</v>
      </c>
      <c r="M13" s="129"/>
      <c r="N13" s="129"/>
      <c r="O13" s="129"/>
      <c r="P13" s="129"/>
      <c r="Q13" s="130"/>
      <c r="R13" s="128" t="s">
        <v>55</v>
      </c>
      <c r="S13" s="129"/>
      <c r="T13" s="129"/>
      <c r="U13" s="129"/>
      <c r="V13" s="129"/>
      <c r="W13" s="129"/>
      <c r="X13" s="129"/>
      <c r="Y13" s="129"/>
      <c r="Z13" s="131"/>
      <c r="AA13" s="141"/>
      <c r="AB13" s="142"/>
      <c r="AC13" s="142"/>
      <c r="AD13" s="143"/>
      <c r="AE13" s="141"/>
      <c r="AF13" s="142"/>
      <c r="AG13" s="142"/>
      <c r="AH13" s="142"/>
      <c r="AI13" s="142"/>
      <c r="AJ13" s="143"/>
      <c r="AK13" s="135"/>
      <c r="AL13" s="136"/>
      <c r="AM13" s="136"/>
      <c r="AN13" s="137"/>
      <c r="AO13" s="34"/>
      <c r="AP13" s="34"/>
      <c r="AQ13" s="34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4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23"/>
      <c r="BN13" s="23"/>
    </row>
    <row r="14" spans="1:66" s="1" customFormat="1" ht="44.25" customHeight="1" thickBot="1" x14ac:dyDescent="0.35">
      <c r="A14" s="38" t="s">
        <v>62</v>
      </c>
      <c r="B14" s="39" t="s">
        <v>20</v>
      </c>
      <c r="C14" s="39" t="s">
        <v>21</v>
      </c>
      <c r="D14" s="40" t="s">
        <v>22</v>
      </c>
      <c r="E14" s="41" t="s">
        <v>23</v>
      </c>
      <c r="F14" s="42" t="s">
        <v>52</v>
      </c>
      <c r="G14" s="42" t="s">
        <v>53</v>
      </c>
      <c r="H14" s="41" t="s">
        <v>24</v>
      </c>
      <c r="I14" s="41" t="s">
        <v>25</v>
      </c>
      <c r="J14" s="43" t="s">
        <v>26</v>
      </c>
      <c r="K14" s="44" t="s">
        <v>27</v>
      </c>
      <c r="L14" s="66" t="s">
        <v>28</v>
      </c>
      <c r="M14" s="67" t="s">
        <v>29</v>
      </c>
      <c r="N14" s="68" t="s">
        <v>30</v>
      </c>
      <c r="O14" s="69" t="s">
        <v>31</v>
      </c>
      <c r="P14" s="70" t="s">
        <v>32</v>
      </c>
      <c r="Q14" s="71" t="s">
        <v>56</v>
      </c>
      <c r="R14" s="72" t="s">
        <v>33</v>
      </c>
      <c r="S14" s="73" t="s">
        <v>34</v>
      </c>
      <c r="T14" s="74" t="s">
        <v>35</v>
      </c>
      <c r="U14" s="74" t="s">
        <v>36</v>
      </c>
      <c r="V14" s="74" t="s">
        <v>37</v>
      </c>
      <c r="W14" s="73" t="s">
        <v>38</v>
      </c>
      <c r="X14" s="73" t="s">
        <v>39</v>
      </c>
      <c r="Y14" s="75" t="s">
        <v>40</v>
      </c>
      <c r="Z14" s="76" t="s">
        <v>41</v>
      </c>
      <c r="AA14" s="40" t="s">
        <v>42</v>
      </c>
      <c r="AB14" s="73" t="s">
        <v>43</v>
      </c>
      <c r="AC14" s="77" t="s">
        <v>57</v>
      </c>
      <c r="AD14" s="76" t="s">
        <v>44</v>
      </c>
      <c r="AE14" s="78" t="s">
        <v>45</v>
      </c>
      <c r="AF14" s="73" t="s">
        <v>46</v>
      </c>
      <c r="AG14" s="73" t="s">
        <v>47</v>
      </c>
      <c r="AH14" s="79" t="s">
        <v>58</v>
      </c>
      <c r="AI14" s="73" t="s">
        <v>48</v>
      </c>
      <c r="AJ14" s="80" t="s">
        <v>49</v>
      </c>
      <c r="AK14" s="81" t="s">
        <v>43</v>
      </c>
      <c r="AL14" s="82" t="s">
        <v>59</v>
      </c>
      <c r="AM14" s="83" t="s">
        <v>61</v>
      </c>
      <c r="AN14" s="84" t="s">
        <v>50</v>
      </c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23"/>
      <c r="BN14" s="23"/>
    </row>
    <row r="15" spans="1:66" s="24" customFormat="1" ht="15" customHeight="1" thickBot="1" x14ac:dyDescent="0.35">
      <c r="A15" s="45"/>
      <c r="B15" s="46"/>
      <c r="C15" s="45"/>
      <c r="D15" s="47"/>
      <c r="E15" s="47"/>
      <c r="F15" s="47"/>
      <c r="G15" s="47"/>
      <c r="H15" s="47"/>
      <c r="I15" s="47"/>
      <c r="J15" s="47"/>
      <c r="K15" s="48"/>
      <c r="L15" s="85"/>
      <c r="M15" s="86"/>
      <c r="N15" s="87"/>
      <c r="O15" s="86"/>
      <c r="P15" s="88">
        <f t="shared" ref="P15:P23" si="0">SUM(L15:O15)</f>
        <v>0</v>
      </c>
      <c r="Q15" s="89"/>
      <c r="R15" s="87"/>
      <c r="S15" s="86">
        <v>0</v>
      </c>
      <c r="T15" s="86">
        <v>0</v>
      </c>
      <c r="U15" s="86">
        <v>0</v>
      </c>
      <c r="V15" s="86"/>
      <c r="W15" s="86"/>
      <c r="X15" s="86"/>
      <c r="Y15" s="86"/>
      <c r="Z15" s="90">
        <f t="shared" ref="Z15:Z23" si="1">SUM(R15:Y15)</f>
        <v>0</v>
      </c>
      <c r="AA15" s="91">
        <f>P15+Z15+Q15</f>
        <v>0</v>
      </c>
      <c r="AB15" s="92">
        <f t="shared" ref="AB15:AB23" si="2">IF(K15 = "Special Rate",P15*$AZ$9,IF(K15 = "Non-Citizen Rates",IF(P15 &gt;$AU$11,(P15-$AU$11)*$AW$11+$AV$11,IF(P15&gt;$AU$10,(P15-$AU$10)*$AW$10+$AV$10,P15*$AW$9)),IF(P15&gt;$AR$11,(P15-$AR$11)*$AT$11+$AS$11,IF(P15&gt;$AR$10,(P15-$AR$10)*$AT$10+$AS$10,IF(P15&gt;$AR$9,(P15-$AR$9)*$AT$9,0)))))</f>
        <v>0</v>
      </c>
      <c r="AC15" s="93">
        <f>IF(
    Q15 &lt;= L15, 0,
    IF(
        Q15 &lt;= L15 + (L15 * 12 * 0.15), (Q15 - L15) * 0.15,
        (L15 * 12 * 0.15 * 0.15) + ((Q15 - L15 - (L15 * 12 * 0.15)) * 0.2)
    )
)</f>
        <v>0</v>
      </c>
      <c r="AD15" s="94">
        <f>AA15-AB15-AC15</f>
        <v>0</v>
      </c>
      <c r="AE15" s="85"/>
      <c r="AF15" s="86"/>
      <c r="AG15" s="86"/>
      <c r="AH15" s="86"/>
      <c r="AI15" s="86"/>
      <c r="AJ15" s="90">
        <f>SUM(AE15:AI15)-AH15</f>
        <v>0</v>
      </c>
      <c r="AK15" s="95">
        <f>AB15+AC15</f>
        <v>0</v>
      </c>
      <c r="AL15" s="89">
        <f t="shared" ref="AL15:AL23" si="3">$AQ$9*AJ15</f>
        <v>0</v>
      </c>
      <c r="AM15" s="88">
        <f>IF(AH15&lt;=0.08*(L15+M15),0,0.15*(AH15-(0.08*(L15+M15))))</f>
        <v>0</v>
      </c>
      <c r="AN15" s="90">
        <f>AK15+AL15+AM15</f>
        <v>0</v>
      </c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25"/>
      <c r="BN15" s="25"/>
    </row>
    <row r="16" spans="1:66" s="24" customFormat="1" ht="15" customHeight="1" thickBot="1" x14ac:dyDescent="0.35">
      <c r="A16" s="46"/>
      <c r="B16" s="46"/>
      <c r="C16" s="46"/>
      <c r="D16" s="49"/>
      <c r="E16" s="49"/>
      <c r="F16" s="49"/>
      <c r="G16" s="49"/>
      <c r="H16" s="49"/>
      <c r="I16" s="49"/>
      <c r="J16" s="49"/>
      <c r="K16" s="50"/>
      <c r="L16" s="85"/>
      <c r="M16" s="86"/>
      <c r="N16" s="87"/>
      <c r="O16" s="98"/>
      <c r="P16" s="88">
        <f t="shared" si="0"/>
        <v>0</v>
      </c>
      <c r="Q16" s="89"/>
      <c r="R16" s="87"/>
      <c r="S16" s="86"/>
      <c r="T16" s="86"/>
      <c r="U16" s="86"/>
      <c r="V16" s="86"/>
      <c r="W16" s="86"/>
      <c r="X16" s="86"/>
      <c r="Y16" s="86"/>
      <c r="Z16" s="90">
        <f t="shared" si="1"/>
        <v>0</v>
      </c>
      <c r="AA16" s="95">
        <f t="shared" ref="AA16:AA23" si="4">P16+Z16</f>
        <v>0</v>
      </c>
      <c r="AB16" s="89">
        <f t="shared" si="2"/>
        <v>0</v>
      </c>
      <c r="AC16" s="93">
        <f t="shared" ref="AC16:AC23" si="5">IF(
    Q16 &lt;= L16, 0,
    IF(
        Q16 &lt;= L16 + (L16 * 12 * 0.15), (Q16 - L16) * 0.15,
        (L16 * 12 * 0.15 * 0.15) + ((Q16 - L16 - (L16 * 12 * 0.15)) * 0.2)
    )
)</f>
        <v>0</v>
      </c>
      <c r="AD16" s="94">
        <f t="shared" ref="AD16:AD23" si="6">AA16-AB16-AC16</f>
        <v>0</v>
      </c>
      <c r="AE16" s="85"/>
      <c r="AF16" s="86"/>
      <c r="AG16" s="86"/>
      <c r="AH16" s="86"/>
      <c r="AI16" s="86"/>
      <c r="AJ16" s="90">
        <f t="shared" ref="AJ16:AJ23" si="7">SUM(AE16:AI16)-AH16</f>
        <v>0</v>
      </c>
      <c r="AK16" s="95">
        <f t="shared" ref="AK16:AK23" si="8">AB16+AC16</f>
        <v>0</v>
      </c>
      <c r="AL16" s="89">
        <f t="shared" si="3"/>
        <v>0</v>
      </c>
      <c r="AM16" s="88">
        <f t="shared" ref="AM16:AM23" si="9">IF(AH16&lt;=0.08*(L16+M16),0,0.15*(AH16-(0.08*(L16+M16))))</f>
        <v>0</v>
      </c>
      <c r="AN16" s="90">
        <f t="shared" ref="AN16:AN23" si="10">AK16+AL16+AM16</f>
        <v>0</v>
      </c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25"/>
      <c r="BN16" s="25"/>
    </row>
    <row r="17" spans="1:66" s="24" customFormat="1" ht="15" customHeight="1" thickBot="1" x14ac:dyDescent="0.35">
      <c r="A17" s="46"/>
      <c r="B17" s="46"/>
      <c r="C17" s="46"/>
      <c r="D17" s="49"/>
      <c r="E17" s="49"/>
      <c r="F17" s="49"/>
      <c r="G17" s="49"/>
      <c r="H17" s="49"/>
      <c r="I17" s="49"/>
      <c r="J17" s="49"/>
      <c r="K17" s="50"/>
      <c r="L17" s="85"/>
      <c r="M17" s="86"/>
      <c r="N17" s="87"/>
      <c r="O17" s="98"/>
      <c r="P17" s="88">
        <f t="shared" si="0"/>
        <v>0</v>
      </c>
      <c r="Q17" s="89"/>
      <c r="R17" s="87"/>
      <c r="S17" s="86"/>
      <c r="T17" s="86"/>
      <c r="U17" s="86"/>
      <c r="V17" s="86"/>
      <c r="W17" s="86"/>
      <c r="X17" s="86"/>
      <c r="Y17" s="86"/>
      <c r="Z17" s="90">
        <f t="shared" si="1"/>
        <v>0</v>
      </c>
      <c r="AA17" s="95">
        <f t="shared" si="4"/>
        <v>0</v>
      </c>
      <c r="AB17" s="89">
        <f t="shared" si="2"/>
        <v>0</v>
      </c>
      <c r="AC17" s="93">
        <f t="shared" si="5"/>
        <v>0</v>
      </c>
      <c r="AD17" s="94">
        <f t="shared" si="6"/>
        <v>0</v>
      </c>
      <c r="AE17" s="85"/>
      <c r="AF17" s="86"/>
      <c r="AG17" s="86"/>
      <c r="AH17" s="86"/>
      <c r="AI17" s="86"/>
      <c r="AJ17" s="90">
        <f t="shared" si="7"/>
        <v>0</v>
      </c>
      <c r="AK17" s="95">
        <f t="shared" si="8"/>
        <v>0</v>
      </c>
      <c r="AL17" s="89">
        <f t="shared" si="3"/>
        <v>0</v>
      </c>
      <c r="AM17" s="88">
        <f t="shared" si="9"/>
        <v>0</v>
      </c>
      <c r="AN17" s="90">
        <f t="shared" si="10"/>
        <v>0</v>
      </c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25"/>
      <c r="BN17" s="25"/>
    </row>
    <row r="18" spans="1:66" s="24" customFormat="1" ht="15" customHeight="1" thickBot="1" x14ac:dyDescent="0.35">
      <c r="A18" s="46"/>
      <c r="B18" s="46"/>
      <c r="C18" s="46"/>
      <c r="D18" s="49"/>
      <c r="E18" s="49"/>
      <c r="F18" s="49"/>
      <c r="G18" s="49"/>
      <c r="H18" s="49"/>
      <c r="I18" s="49"/>
      <c r="J18" s="49"/>
      <c r="K18" s="50"/>
      <c r="L18" s="85"/>
      <c r="M18" s="86"/>
      <c r="N18" s="87"/>
      <c r="O18" s="98"/>
      <c r="P18" s="88">
        <f t="shared" si="0"/>
        <v>0</v>
      </c>
      <c r="Q18" s="89"/>
      <c r="R18" s="87"/>
      <c r="S18" s="86"/>
      <c r="T18" s="86"/>
      <c r="U18" s="86"/>
      <c r="V18" s="86"/>
      <c r="W18" s="86"/>
      <c r="X18" s="86"/>
      <c r="Y18" s="86"/>
      <c r="Z18" s="90">
        <f t="shared" si="1"/>
        <v>0</v>
      </c>
      <c r="AA18" s="95">
        <f t="shared" si="4"/>
        <v>0</v>
      </c>
      <c r="AB18" s="89">
        <f t="shared" si="2"/>
        <v>0</v>
      </c>
      <c r="AC18" s="93">
        <f t="shared" si="5"/>
        <v>0</v>
      </c>
      <c r="AD18" s="94">
        <f t="shared" si="6"/>
        <v>0</v>
      </c>
      <c r="AE18" s="85"/>
      <c r="AF18" s="86"/>
      <c r="AG18" s="86"/>
      <c r="AH18" s="86"/>
      <c r="AI18" s="86"/>
      <c r="AJ18" s="90">
        <f t="shared" si="7"/>
        <v>0</v>
      </c>
      <c r="AK18" s="95">
        <f t="shared" si="8"/>
        <v>0</v>
      </c>
      <c r="AL18" s="89">
        <f t="shared" si="3"/>
        <v>0</v>
      </c>
      <c r="AM18" s="88">
        <f t="shared" si="9"/>
        <v>0</v>
      </c>
      <c r="AN18" s="90">
        <f t="shared" si="10"/>
        <v>0</v>
      </c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25"/>
      <c r="BN18" s="25"/>
    </row>
    <row r="19" spans="1:66" s="24" customFormat="1" ht="15" customHeight="1" thickBot="1" x14ac:dyDescent="0.35">
      <c r="A19" s="46"/>
      <c r="B19" s="46"/>
      <c r="C19" s="46"/>
      <c r="D19" s="49"/>
      <c r="E19" s="49"/>
      <c r="F19" s="49"/>
      <c r="G19" s="49"/>
      <c r="H19" s="49"/>
      <c r="I19" s="49"/>
      <c r="J19" s="49"/>
      <c r="K19" s="50"/>
      <c r="L19" s="85"/>
      <c r="M19" s="86"/>
      <c r="N19" s="87"/>
      <c r="O19" s="98"/>
      <c r="P19" s="88">
        <f t="shared" si="0"/>
        <v>0</v>
      </c>
      <c r="Q19" s="89"/>
      <c r="R19" s="87"/>
      <c r="S19" s="86"/>
      <c r="T19" s="86"/>
      <c r="U19" s="86"/>
      <c r="V19" s="86"/>
      <c r="W19" s="86"/>
      <c r="X19" s="86"/>
      <c r="Y19" s="86"/>
      <c r="Z19" s="90">
        <f t="shared" si="1"/>
        <v>0</v>
      </c>
      <c r="AA19" s="95">
        <f t="shared" si="4"/>
        <v>0</v>
      </c>
      <c r="AB19" s="89">
        <f t="shared" si="2"/>
        <v>0</v>
      </c>
      <c r="AC19" s="93">
        <f t="shared" si="5"/>
        <v>0</v>
      </c>
      <c r="AD19" s="94">
        <f t="shared" si="6"/>
        <v>0</v>
      </c>
      <c r="AE19" s="85"/>
      <c r="AF19" s="86"/>
      <c r="AG19" s="86"/>
      <c r="AH19" s="86"/>
      <c r="AI19" s="86"/>
      <c r="AJ19" s="90">
        <f t="shared" si="7"/>
        <v>0</v>
      </c>
      <c r="AK19" s="95">
        <f t="shared" si="8"/>
        <v>0</v>
      </c>
      <c r="AL19" s="89">
        <f t="shared" si="3"/>
        <v>0</v>
      </c>
      <c r="AM19" s="88">
        <f t="shared" si="9"/>
        <v>0</v>
      </c>
      <c r="AN19" s="90">
        <f t="shared" si="10"/>
        <v>0</v>
      </c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25"/>
      <c r="BN19" s="25"/>
    </row>
    <row r="20" spans="1:66" s="24" customFormat="1" ht="15" customHeight="1" thickBot="1" x14ac:dyDescent="0.35">
      <c r="A20" s="51"/>
      <c r="B20" s="46"/>
      <c r="C20" s="46"/>
      <c r="D20" s="49"/>
      <c r="E20" s="49"/>
      <c r="F20" s="49"/>
      <c r="G20" s="49"/>
      <c r="H20" s="49"/>
      <c r="I20" s="49"/>
      <c r="J20" s="49"/>
      <c r="K20" s="50"/>
      <c r="L20" s="85"/>
      <c r="M20" s="86"/>
      <c r="N20" s="87"/>
      <c r="O20" s="98"/>
      <c r="P20" s="88">
        <f t="shared" si="0"/>
        <v>0</v>
      </c>
      <c r="Q20" s="89"/>
      <c r="R20" s="87"/>
      <c r="S20" s="86"/>
      <c r="T20" s="86"/>
      <c r="U20" s="86"/>
      <c r="V20" s="86"/>
      <c r="W20" s="86"/>
      <c r="X20" s="86"/>
      <c r="Y20" s="86"/>
      <c r="Z20" s="90">
        <f t="shared" si="1"/>
        <v>0</v>
      </c>
      <c r="AA20" s="95">
        <f t="shared" si="4"/>
        <v>0</v>
      </c>
      <c r="AB20" s="89">
        <f t="shared" si="2"/>
        <v>0</v>
      </c>
      <c r="AC20" s="93">
        <f t="shared" si="5"/>
        <v>0</v>
      </c>
      <c r="AD20" s="94">
        <f t="shared" si="6"/>
        <v>0</v>
      </c>
      <c r="AE20" s="85"/>
      <c r="AF20" s="86"/>
      <c r="AG20" s="86"/>
      <c r="AH20" s="86"/>
      <c r="AI20" s="86"/>
      <c r="AJ20" s="90">
        <f t="shared" si="7"/>
        <v>0</v>
      </c>
      <c r="AK20" s="95">
        <f t="shared" si="8"/>
        <v>0</v>
      </c>
      <c r="AL20" s="89">
        <f t="shared" si="3"/>
        <v>0</v>
      </c>
      <c r="AM20" s="88">
        <f t="shared" si="9"/>
        <v>0</v>
      </c>
      <c r="AN20" s="90">
        <f t="shared" si="10"/>
        <v>0</v>
      </c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25"/>
      <c r="BN20" s="25"/>
    </row>
    <row r="21" spans="1:66" s="24" customFormat="1" ht="15" customHeight="1" thickBot="1" x14ac:dyDescent="0.35">
      <c r="A21" s="46"/>
      <c r="B21" s="46"/>
      <c r="C21" s="46"/>
      <c r="D21" s="49"/>
      <c r="E21" s="49"/>
      <c r="F21" s="49"/>
      <c r="G21" s="49"/>
      <c r="H21" s="49"/>
      <c r="I21" s="49"/>
      <c r="J21" s="49"/>
      <c r="K21" s="50"/>
      <c r="L21" s="85"/>
      <c r="M21" s="86"/>
      <c r="N21" s="87"/>
      <c r="O21" s="98"/>
      <c r="P21" s="88">
        <f t="shared" si="0"/>
        <v>0</v>
      </c>
      <c r="Q21" s="89"/>
      <c r="R21" s="87"/>
      <c r="S21" s="86"/>
      <c r="T21" s="86"/>
      <c r="U21" s="86"/>
      <c r="V21" s="86"/>
      <c r="W21" s="86"/>
      <c r="X21" s="86"/>
      <c r="Y21" s="86"/>
      <c r="Z21" s="90">
        <f t="shared" si="1"/>
        <v>0</v>
      </c>
      <c r="AA21" s="95">
        <f t="shared" si="4"/>
        <v>0</v>
      </c>
      <c r="AB21" s="89">
        <f t="shared" si="2"/>
        <v>0</v>
      </c>
      <c r="AC21" s="93">
        <f t="shared" si="5"/>
        <v>0</v>
      </c>
      <c r="AD21" s="94">
        <f t="shared" si="6"/>
        <v>0</v>
      </c>
      <c r="AE21" s="85"/>
      <c r="AF21" s="86"/>
      <c r="AG21" s="86"/>
      <c r="AH21" s="86"/>
      <c r="AI21" s="86"/>
      <c r="AJ21" s="90">
        <f t="shared" si="7"/>
        <v>0</v>
      </c>
      <c r="AK21" s="95">
        <f t="shared" si="8"/>
        <v>0</v>
      </c>
      <c r="AL21" s="89">
        <f t="shared" si="3"/>
        <v>0</v>
      </c>
      <c r="AM21" s="88">
        <f t="shared" si="9"/>
        <v>0</v>
      </c>
      <c r="AN21" s="90">
        <f t="shared" si="10"/>
        <v>0</v>
      </c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25"/>
      <c r="BN21" s="25"/>
    </row>
    <row r="22" spans="1:66" s="24" customFormat="1" ht="15" customHeight="1" thickBot="1" x14ac:dyDescent="0.35">
      <c r="A22" s="46"/>
      <c r="B22" s="46"/>
      <c r="C22" s="46"/>
      <c r="D22" s="49"/>
      <c r="E22" s="49"/>
      <c r="F22" s="49"/>
      <c r="G22" s="49"/>
      <c r="H22" s="49"/>
      <c r="I22" s="49"/>
      <c r="J22" s="49"/>
      <c r="K22" s="50"/>
      <c r="L22" s="85"/>
      <c r="M22" s="86"/>
      <c r="N22" s="87"/>
      <c r="O22" s="98"/>
      <c r="P22" s="88">
        <f t="shared" si="0"/>
        <v>0</v>
      </c>
      <c r="Q22" s="89"/>
      <c r="R22" s="87"/>
      <c r="S22" s="86"/>
      <c r="T22" s="86"/>
      <c r="U22" s="86"/>
      <c r="V22" s="86"/>
      <c r="W22" s="86"/>
      <c r="X22" s="86"/>
      <c r="Y22" s="86"/>
      <c r="Z22" s="90">
        <f t="shared" si="1"/>
        <v>0</v>
      </c>
      <c r="AA22" s="95">
        <f t="shared" si="4"/>
        <v>0</v>
      </c>
      <c r="AB22" s="89">
        <f t="shared" si="2"/>
        <v>0</v>
      </c>
      <c r="AC22" s="93">
        <f t="shared" si="5"/>
        <v>0</v>
      </c>
      <c r="AD22" s="94">
        <f t="shared" si="6"/>
        <v>0</v>
      </c>
      <c r="AE22" s="85"/>
      <c r="AF22" s="86"/>
      <c r="AG22" s="86"/>
      <c r="AH22" s="86"/>
      <c r="AI22" s="86"/>
      <c r="AJ22" s="90">
        <f t="shared" si="7"/>
        <v>0</v>
      </c>
      <c r="AK22" s="95">
        <f t="shared" si="8"/>
        <v>0</v>
      </c>
      <c r="AL22" s="89">
        <f t="shared" si="3"/>
        <v>0</v>
      </c>
      <c r="AM22" s="88">
        <f t="shared" si="9"/>
        <v>0</v>
      </c>
      <c r="AN22" s="90">
        <f t="shared" si="10"/>
        <v>0</v>
      </c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25"/>
      <c r="BN22" s="25"/>
    </row>
    <row r="23" spans="1:66" s="24" customFormat="1" ht="15" thickBot="1" x14ac:dyDescent="0.35">
      <c r="A23" s="52"/>
      <c r="B23" s="52"/>
      <c r="C23" s="53"/>
      <c r="D23" s="54"/>
      <c r="E23" s="54"/>
      <c r="F23" s="54"/>
      <c r="G23" s="54"/>
      <c r="H23" s="54"/>
      <c r="I23" s="54"/>
      <c r="J23" s="54"/>
      <c r="K23" s="55"/>
      <c r="L23" s="99"/>
      <c r="M23" s="100"/>
      <c r="N23" s="101"/>
      <c r="O23" s="102"/>
      <c r="P23" s="103">
        <f t="shared" si="0"/>
        <v>0</v>
      </c>
      <c r="Q23" s="104"/>
      <c r="R23" s="101"/>
      <c r="S23" s="100"/>
      <c r="T23" s="100"/>
      <c r="U23" s="100"/>
      <c r="V23" s="100"/>
      <c r="W23" s="100"/>
      <c r="X23" s="100"/>
      <c r="Y23" s="100"/>
      <c r="Z23" s="105">
        <f t="shared" si="1"/>
        <v>0</v>
      </c>
      <c r="AA23" s="106">
        <f t="shared" si="4"/>
        <v>0</v>
      </c>
      <c r="AB23" s="104">
        <f t="shared" si="2"/>
        <v>0</v>
      </c>
      <c r="AC23" s="93">
        <f t="shared" si="5"/>
        <v>0</v>
      </c>
      <c r="AD23" s="94">
        <f t="shared" si="6"/>
        <v>0</v>
      </c>
      <c r="AE23" s="99"/>
      <c r="AF23" s="100"/>
      <c r="AG23" s="100"/>
      <c r="AH23" s="100"/>
      <c r="AI23" s="100"/>
      <c r="AJ23" s="90">
        <f t="shared" si="7"/>
        <v>0</v>
      </c>
      <c r="AK23" s="95">
        <f t="shared" si="8"/>
        <v>0</v>
      </c>
      <c r="AL23" s="104">
        <f t="shared" si="3"/>
        <v>0</v>
      </c>
      <c r="AM23" s="88">
        <f t="shared" si="9"/>
        <v>0</v>
      </c>
      <c r="AN23" s="90">
        <f t="shared" si="10"/>
        <v>0</v>
      </c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25"/>
      <c r="BN23" s="25"/>
    </row>
    <row r="24" spans="1:66" s="24" customFormat="1" ht="15" thickBot="1" x14ac:dyDescent="0.35">
      <c r="A24" s="56" t="s">
        <v>51</v>
      </c>
      <c r="B24" s="57"/>
      <c r="C24" s="58"/>
      <c r="D24" s="59"/>
      <c r="E24" s="59"/>
      <c r="F24" s="59"/>
      <c r="G24" s="59"/>
      <c r="H24" s="59"/>
      <c r="I24" s="59"/>
      <c r="J24" s="59"/>
      <c r="K24" s="60"/>
      <c r="L24" s="107">
        <f t="shared" ref="L24:AN24" si="11">SUM(L15:L23)</f>
        <v>0</v>
      </c>
      <c r="M24" s="108">
        <f t="shared" si="11"/>
        <v>0</v>
      </c>
      <c r="N24" s="109">
        <f t="shared" si="11"/>
        <v>0</v>
      </c>
      <c r="O24" s="108">
        <f t="shared" si="11"/>
        <v>0</v>
      </c>
      <c r="P24" s="110">
        <f t="shared" si="11"/>
        <v>0</v>
      </c>
      <c r="Q24" s="111"/>
      <c r="R24" s="109">
        <f t="shared" si="11"/>
        <v>0</v>
      </c>
      <c r="S24" s="108">
        <f t="shared" si="11"/>
        <v>0</v>
      </c>
      <c r="T24" s="108">
        <f t="shared" si="11"/>
        <v>0</v>
      </c>
      <c r="U24" s="108">
        <f t="shared" si="11"/>
        <v>0</v>
      </c>
      <c r="V24" s="108">
        <f t="shared" si="11"/>
        <v>0</v>
      </c>
      <c r="W24" s="108">
        <f t="shared" si="11"/>
        <v>0</v>
      </c>
      <c r="X24" s="108">
        <f t="shared" si="11"/>
        <v>0</v>
      </c>
      <c r="Y24" s="108">
        <f t="shared" si="11"/>
        <v>0</v>
      </c>
      <c r="Z24" s="112">
        <f t="shared" si="11"/>
        <v>0</v>
      </c>
      <c r="AA24" s="113">
        <f t="shared" si="11"/>
        <v>0</v>
      </c>
      <c r="AB24" s="114">
        <f t="shared" si="11"/>
        <v>0</v>
      </c>
      <c r="AC24" s="110"/>
      <c r="AD24" s="112">
        <f t="shared" si="11"/>
        <v>0</v>
      </c>
      <c r="AE24" s="107">
        <f t="shared" si="11"/>
        <v>0</v>
      </c>
      <c r="AF24" s="108">
        <f t="shared" si="11"/>
        <v>0</v>
      </c>
      <c r="AG24" s="108">
        <f t="shared" si="11"/>
        <v>0</v>
      </c>
      <c r="AH24" s="108">
        <f>SUM(AH15,AH23)</f>
        <v>0</v>
      </c>
      <c r="AI24" s="108">
        <f t="shared" si="11"/>
        <v>0</v>
      </c>
      <c r="AJ24" s="112">
        <f t="shared" si="11"/>
        <v>0</v>
      </c>
      <c r="AK24" s="113">
        <f t="shared" si="11"/>
        <v>0</v>
      </c>
      <c r="AL24" s="114">
        <f t="shared" si="11"/>
        <v>0</v>
      </c>
      <c r="AM24" s="110">
        <f>SUM(AM15:AM23)</f>
        <v>0</v>
      </c>
      <c r="AN24" s="112">
        <f t="shared" si="11"/>
        <v>0</v>
      </c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25"/>
      <c r="BN24" s="25"/>
    </row>
    <row r="25" spans="1:66" s="1" customFormat="1" ht="15" customHeight="1" x14ac:dyDescent="0.3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61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23"/>
      <c r="BN25" s="23"/>
    </row>
    <row r="26" spans="1:66" ht="15" customHeight="1" x14ac:dyDescent="0.3">
      <c r="A26" s="27"/>
      <c r="B26" s="27"/>
      <c r="C26" s="27"/>
      <c r="K26" s="26"/>
    </row>
    <row r="28" spans="1:66" ht="15" customHeight="1" x14ac:dyDescent="0.3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X28" s="29"/>
    </row>
    <row r="29" spans="1:66" ht="15" customHeight="1" x14ac:dyDescent="0.3">
      <c r="A29" s="28"/>
      <c r="B29" s="28"/>
    </row>
    <row r="30" spans="1:66" x14ac:dyDescent="0.3">
      <c r="X30" s="30"/>
      <c r="Y30" s="30"/>
      <c r="Z30" s="30"/>
      <c r="AA30" s="30"/>
      <c r="AB30" s="30"/>
      <c r="AC30" s="30"/>
      <c r="AD30" s="30"/>
    </row>
    <row r="31" spans="1:66" x14ac:dyDescent="0.3">
      <c r="X31" s="30"/>
      <c r="Y31" s="30"/>
      <c r="Z31" s="30"/>
      <c r="AA31" s="30"/>
      <c r="AB31" s="30"/>
      <c r="AC31" s="30"/>
      <c r="AD31" s="30"/>
    </row>
    <row r="32" spans="1:66" x14ac:dyDescent="0.3">
      <c r="X32" s="30"/>
      <c r="Y32" s="30"/>
      <c r="Z32" s="30"/>
      <c r="AA32" s="30"/>
      <c r="AB32" s="30"/>
      <c r="AC32" s="30"/>
      <c r="AD32" s="30"/>
    </row>
    <row r="33" spans="1:31" x14ac:dyDescent="0.3">
      <c r="X33" s="30"/>
      <c r="Y33" s="30"/>
      <c r="Z33" s="30"/>
      <c r="AA33" s="30"/>
      <c r="AB33" s="30"/>
      <c r="AC33" s="30"/>
      <c r="AD33" s="30"/>
    </row>
    <row r="34" spans="1:31" ht="15" customHeight="1" x14ac:dyDescent="0.3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X34" s="30"/>
      <c r="Y34" s="30"/>
      <c r="Z34" s="30"/>
      <c r="AA34" s="30"/>
      <c r="AB34" s="30"/>
      <c r="AC34" s="30"/>
      <c r="AD34" s="30"/>
    </row>
    <row r="35" spans="1:31" x14ac:dyDescent="0.3">
      <c r="X35" s="30"/>
      <c r="Y35" s="30"/>
      <c r="Z35" s="30"/>
      <c r="AA35" s="30"/>
      <c r="AB35" s="30"/>
      <c r="AC35" s="30"/>
      <c r="AD35" s="30"/>
    </row>
    <row r="36" spans="1:31" x14ac:dyDescent="0.3">
      <c r="X36" s="30"/>
      <c r="Y36" s="30"/>
      <c r="Z36" s="30"/>
      <c r="AA36" s="30"/>
      <c r="AB36" s="30"/>
      <c r="AC36" s="30"/>
      <c r="AD36" s="30"/>
    </row>
    <row r="37" spans="1:31" x14ac:dyDescent="0.3">
      <c r="X37" s="31"/>
      <c r="Y37" s="31"/>
      <c r="Z37" s="31"/>
      <c r="AA37" s="31"/>
      <c r="AB37" s="31"/>
      <c r="AC37" s="31"/>
      <c r="AD37" s="30"/>
    </row>
    <row r="38" spans="1:31" x14ac:dyDescent="0.3">
      <c r="X38" s="31"/>
      <c r="Y38" s="31"/>
      <c r="Z38" s="31"/>
      <c r="AA38" s="31"/>
      <c r="AB38" s="31"/>
      <c r="AC38" s="31"/>
      <c r="AD38" s="30"/>
    </row>
    <row r="39" spans="1:31" x14ac:dyDescent="0.3">
      <c r="X39" s="31"/>
      <c r="Y39" s="31"/>
      <c r="Z39" s="31"/>
      <c r="AA39" s="31"/>
      <c r="AB39" s="31"/>
      <c r="AC39" s="31"/>
      <c r="AD39" s="30"/>
    </row>
    <row r="40" spans="1:31" x14ac:dyDescent="0.3">
      <c r="X40" s="31"/>
      <c r="Y40" s="31"/>
      <c r="Z40" s="31"/>
      <c r="AA40" s="31"/>
      <c r="AB40" s="31"/>
      <c r="AC40" s="31"/>
      <c r="AD40" s="30"/>
    </row>
    <row r="41" spans="1:31" x14ac:dyDescent="0.3">
      <c r="X41" s="31"/>
      <c r="Y41" s="31"/>
      <c r="Z41" s="31"/>
      <c r="AA41" s="31"/>
      <c r="AB41" s="31"/>
      <c r="AC41" s="31"/>
      <c r="AD41" s="30"/>
    </row>
    <row r="42" spans="1:31" x14ac:dyDescent="0.3">
      <c r="X42" s="31"/>
      <c r="Y42" s="31"/>
      <c r="Z42" s="31"/>
      <c r="AA42" s="31"/>
      <c r="AB42" s="31"/>
      <c r="AC42" s="31"/>
      <c r="AD42" s="30"/>
    </row>
    <row r="43" spans="1:31" x14ac:dyDescent="0.3">
      <c r="X43" s="31"/>
      <c r="Y43" s="31"/>
      <c r="Z43" s="31"/>
      <c r="AA43" s="31"/>
      <c r="AB43" s="31"/>
      <c r="AC43" s="31"/>
      <c r="AD43" s="30"/>
    </row>
    <row r="44" spans="1:31" x14ac:dyDescent="0.3">
      <c r="X44" s="31"/>
      <c r="Y44" s="31"/>
      <c r="Z44" s="31"/>
      <c r="AA44" s="31"/>
      <c r="AB44" s="31"/>
      <c r="AC44" s="31"/>
      <c r="AD44" s="30"/>
    </row>
    <row r="45" spans="1:31" x14ac:dyDescent="0.3">
      <c r="X45" s="31"/>
      <c r="Y45" s="31"/>
      <c r="Z45" s="31"/>
      <c r="AA45" s="31"/>
      <c r="AB45" s="31"/>
      <c r="AC45" s="31"/>
      <c r="AD45" s="30"/>
    </row>
    <row r="46" spans="1:31" x14ac:dyDescent="0.3">
      <c r="X46" s="31"/>
      <c r="Y46" s="31"/>
      <c r="Z46" s="31"/>
      <c r="AA46" s="31"/>
      <c r="AB46" s="31"/>
      <c r="AC46" s="31"/>
      <c r="AD46" s="30"/>
      <c r="AE46">
        <v>4</v>
      </c>
    </row>
    <row r="47" spans="1:31" x14ac:dyDescent="0.3">
      <c r="X47" s="31"/>
      <c r="Y47" s="31"/>
      <c r="Z47" s="31"/>
      <c r="AA47" s="31"/>
      <c r="AB47" s="31"/>
      <c r="AC47" s="31"/>
      <c r="AD47" s="30"/>
    </row>
    <row r="48" spans="1:31" x14ac:dyDescent="0.3">
      <c r="X48" s="31"/>
      <c r="Y48" s="31"/>
      <c r="Z48" s="31"/>
      <c r="AA48" s="31"/>
      <c r="AB48" s="31"/>
      <c r="AC48" s="31"/>
      <c r="AD48" s="30"/>
    </row>
    <row r="49" spans="24:30" x14ac:dyDescent="0.3">
      <c r="X49" s="31"/>
      <c r="Y49" s="31"/>
      <c r="Z49" s="31"/>
      <c r="AA49" s="31"/>
      <c r="AB49" s="31"/>
      <c r="AC49" s="31"/>
      <c r="AD49" s="30"/>
    </row>
    <row r="50" spans="24:30" x14ac:dyDescent="0.3">
      <c r="X50" s="31"/>
      <c r="Y50" s="31"/>
      <c r="Z50" s="31"/>
      <c r="AA50" s="31"/>
      <c r="AB50" s="31"/>
      <c r="AC50" s="31"/>
      <c r="AD50" s="30"/>
    </row>
    <row r="51" spans="24:30" x14ac:dyDescent="0.3">
      <c r="X51" s="31"/>
      <c r="Y51" s="31"/>
      <c r="Z51" s="31"/>
      <c r="AA51" s="31"/>
      <c r="AB51" s="31"/>
      <c r="AC51" s="31"/>
      <c r="AD51" s="30"/>
    </row>
    <row r="52" spans="24:30" x14ac:dyDescent="0.3">
      <c r="X52" s="31"/>
      <c r="Y52" s="31"/>
      <c r="Z52" s="31"/>
      <c r="AA52" s="31"/>
      <c r="AB52" s="31"/>
      <c r="AC52" s="31"/>
      <c r="AD52" s="30"/>
    </row>
    <row r="53" spans="24:30" x14ac:dyDescent="0.3">
      <c r="X53" s="31"/>
      <c r="Y53" s="31"/>
      <c r="Z53" s="31"/>
      <c r="AA53" s="31"/>
      <c r="AB53" s="31"/>
      <c r="AC53" s="31"/>
      <c r="AD53" s="30"/>
    </row>
    <row r="54" spans="24:30" x14ac:dyDescent="0.3">
      <c r="X54" s="31"/>
      <c r="Y54" s="31"/>
      <c r="Z54" s="31"/>
      <c r="AA54" s="31"/>
      <c r="AB54" s="31"/>
      <c r="AC54" s="31"/>
    </row>
  </sheetData>
  <mergeCells count="14">
    <mergeCell ref="A34:O34"/>
    <mergeCell ref="L12:Q12"/>
    <mergeCell ref="L13:Q13"/>
    <mergeCell ref="R13:Z13"/>
    <mergeCell ref="AK12:AN13"/>
    <mergeCell ref="AE12:AJ13"/>
    <mergeCell ref="AA12:AD13"/>
    <mergeCell ref="A12:K13"/>
    <mergeCell ref="A28:O28"/>
    <mergeCell ref="B6:D6"/>
    <mergeCell ref="B7:D7"/>
    <mergeCell ref="B8:D8"/>
    <mergeCell ref="B9:D9"/>
    <mergeCell ref="B10:D10"/>
  </mergeCells>
  <dataValidations count="8">
    <dataValidation type="list" allowBlank="1" showInputMessage="1" showErrorMessage="1" errorTitle="Invalid Value" error="Please select a value from the drop down options." sqref="K15:K23">
      <formula1>$AP$9:$AP$12</formula1>
    </dataValidation>
    <dataValidation type="list" allowBlank="1" showInputMessage="1" showErrorMessage="1" errorTitle="Invalid Value" error="Please select a value from the drop down options." sqref="J15:J23">
      <formula1>$AO$9:$AO$10</formula1>
    </dataValidation>
    <dataValidation allowBlank="1" showInputMessage="1" showErrorMessage="1" prompt="on total taxable emolument (excluding taxable bonus)" sqref="AB14"/>
    <dataValidation allowBlank="1" showInputMessage="1" showErrorMessage="1" prompt="Total non-monetary benefits excluding non-mandatory pension" sqref="AJ14"/>
    <dataValidation allowBlank="1" showInputMessage="1" showErrorMessage="1" prompt="on taxable total emoluments + taxable bonus" sqref="AK14"/>
    <dataValidation allowBlank="1" showInputMessage="1" showErrorMessage="1" prompt="taxable emoluments including taxable bonus" sqref="AA14"/>
    <dataValidation type="list" allowBlank="1" showInputMessage="1" showErrorMessage="1" sqref="B9:D9">
      <formula1>"2024,2025,2026,2027,2028,2029,2030"</formula1>
    </dataValidation>
    <dataValidation type="list" allowBlank="1" showInputMessage="1" showErrorMessage="1" sqref="B10:D10">
      <formula1>"Jan, Feb, Mar, Apr, May,Jun,July, Aug,Sep,Oct,Nov,Dec"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Payroll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Adrienne</dc:creator>
  <cp:lastModifiedBy>Sheryl Barra</cp:lastModifiedBy>
  <dcterms:created xsi:type="dcterms:W3CDTF">2023-11-27T06:27:57Z</dcterms:created>
  <dcterms:modified xsi:type="dcterms:W3CDTF">2024-02-28T07:07:32Z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2023-12-18T04:15:49Z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ea3065e0-1c4d-4c86-9b96-25d6339b142f</vt:lpwstr>
  </property>
  <property fmtid="{D5CDD505-2E9C-101B-9397-08002B2CF9AE}" pid="7" name="MSIP_Label_defa4170-0d19-0005-0004-bc88714345d2_ActionId">
    <vt:lpwstr>229bc0e9-a3ae-480d-88f8-8f4d3136159f</vt:lpwstr>
  </property>
  <property fmtid="{D5CDD505-2E9C-101B-9397-08002B2CF9AE}" pid="8" name="MSIP_Label_defa4170-0d19-0005-0004-bc88714345d2_ContentBits">
    <vt:lpwstr>0</vt:lpwstr>
  </property>
</Properties>
</file>